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45" i="2" l="1"/>
  <c r="C14" i="2" l="1"/>
  <c r="C22" i="2" s="1"/>
  <c r="C36" i="2" l="1"/>
  <c r="C42" i="2"/>
  <c r="C39" i="2" l="1"/>
  <c r="C48" i="2" s="1"/>
</calcChain>
</file>

<file path=xl/sharedStrings.xml><?xml version="1.0" encoding="utf-8"?>
<sst xmlns="http://schemas.openxmlformats.org/spreadsheetml/2006/main" count="50" uniqueCount="46">
  <si>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</si>
  <si>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</si>
  <si>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</si>
  <si>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</si>
  <si>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</si>
  <si>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</si>
  <si>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</si>
  <si>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</si>
  <si>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</si>
  <si>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</si>
  <si>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</si>
  <si>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</si>
  <si>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3796B</t>
  </si>
  <si>
    <t>ПРИЛИВ СРЕДСТАВА ОД РФЗО ПО УГОВОРУ 97 9305A</t>
  </si>
  <si>
    <t>ПРИЛИВ СРЕДСТАВА ОД РФЗО ПО УГОВОРУ 97 (pozajm.)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</si>
  <si>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</si>
  <si>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</si>
  <si>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</si>
  <si>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5.2. ПИД-11-2024</t>
  </si>
  <si>
    <t>ПЛАТА ЗА 11/I-ДЕО</t>
  </si>
  <si>
    <t>5.1. ПЛАТА ЗА 11/I-ДЕО</t>
  </si>
  <si>
    <t>ПРИЛИВ СРЕДСТАВА ОД РФЗО ПО УГОВОРУ 97 9306E</t>
  </si>
  <si>
    <t>ПРИЛИВ СРЕДСТАВА ОД РФЗО ПО УГОВОРУ 97 9307E</t>
  </si>
  <si>
    <t>ПРИЛИВ СРЕДСТАВА ОД РФЗО ПО УГОВОРУ 97 9307C</t>
  </si>
  <si>
    <t>ПРИЛИВ СРЕДСТАВА ОД РФЗО ПО УГОВОРУ 97 93958</t>
  </si>
  <si>
    <t>ПРИЛИВ СРЕДСТАВА ОД ДРЖАВНИХ ОРГАНА 97 930сопст.пр.</t>
  </si>
  <si>
    <t>БОЛОВАЊЕ ЗА 08/2024</t>
  </si>
  <si>
    <t>4.1.БОЛОВАЊЕ ЗА 08/2024</t>
  </si>
  <si>
    <t>4.2. ПИД-08-2024</t>
  </si>
  <si>
    <t>1.2. МЕССЕР ТЕХНОГАС ДОО</t>
  </si>
  <si>
    <t>1.4. ЕЛЕКТРОНСКИ ФАКУЛТЕТ</t>
  </si>
  <si>
    <t>1.3. ЛАКИ РАЧУНАРИ, ДОО РАНИЛУГ</t>
  </si>
  <si>
    <t>1.5. ПАРАГРАФ ДОО</t>
  </si>
  <si>
    <t>1.6. МЕДИЦИНСКИ ФАКУЛТЕТ</t>
  </si>
  <si>
    <t>1.7. ДМБ ДОО, РАНИЛУГ</t>
  </si>
  <si>
    <t>1.8. МАРКОНИС ДОО</t>
  </si>
  <si>
    <t>1.9.  ВИЗАРИС</t>
  </si>
  <si>
    <t xml:space="preserve">2.0. RAAVEX GROUP, N-COPY DOO </t>
  </si>
  <si>
    <t>ЕНЕРГЕНТИ</t>
  </si>
  <si>
    <t>2.1. ПУЛС ОИЛ ДОО</t>
  </si>
  <si>
    <t xml:space="preserve">2.2. СЕКОС ДОО </t>
  </si>
  <si>
    <t>2.1.  МИНИСТАРСТВО ФИНАНСИЈА-УПРАВА ЗА ТРЕЗОР</t>
  </si>
  <si>
    <t>ИСХРАНА</t>
  </si>
  <si>
    <t>3.1. ПЛАВА ЗВЕЗДА  ДОО СТРАЖА</t>
  </si>
  <si>
    <t xml:space="preserve">3.2. СТР ПЕРИЋ </t>
  </si>
  <si>
    <t xml:space="preserve">ИСХРАНА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</si>
</sst>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10" workbookViewId="0">
      <selection activeCell="E24" sqref="E2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45616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4283930.2</v>
      </c>
    </row>
    <row r="4" spans="1:6" ht="14.4" x14ac:dyDescent="0.3">
      <c r="A4" s="3">
        <v>2</v>
      </c>
      <c r="B4" s="11" t="s">
        <v>13</v>
      </c>
      <c r="C4" s="4">
        <v>0</v>
      </c>
    </row>
    <row r="5" spans="1:6" ht="14.4" x14ac:dyDescent="0.3">
      <c r="A5" s="3">
        <v>3</v>
      </c>
      <c r="B5" s="11" t="s">
        <v>16</v>
      </c>
      <c r="C5" s="4">
        <v>0</v>
      </c>
    </row>
    <row r="6" spans="1:6" ht="14.4" x14ac:dyDescent="0.3">
      <c r="A6" s="3">
        <v>4</v>
      </c>
      <c r="B6" s="11" t="s">
        <v>17</v>
      </c>
      <c r="C6" s="4">
        <v>0</v>
      </c>
    </row>
    <row r="7" spans="1:6" s="21" customFormat="1" ht="14.4" x14ac:dyDescent="0.3">
      <c r="A7" s="6">
        <v>5</v>
      </c>
      <c r="B7" s="11" t="s">
        <v>12</v>
      </c>
      <c r="C7" s="4">
        <v>0</v>
      </c>
    </row>
    <row r="8" spans="1:6" s="22" customFormat="1" ht="14.4" x14ac:dyDescent="0.3">
      <c r="A8" s="6">
        <v>6</v>
      </c>
      <c r="B8" s="11" t="s">
        <v>21</v>
      </c>
      <c r="C8" s="4">
        <v>0</v>
      </c>
    </row>
    <row r="9" spans="1:6" s="22" customFormat="1" ht="14.4" x14ac:dyDescent="0.3">
      <c r="A9" s="6">
        <v>7</v>
      </c>
      <c r="B9" s="11" t="s">
        <v>22</v>
      </c>
      <c r="C9" s="4">
        <v>0</v>
      </c>
    </row>
    <row r="10" spans="1:6" s="22" customFormat="1" ht="14.4" x14ac:dyDescent="0.3">
      <c r="A10" s="6">
        <v>8</v>
      </c>
      <c r="B10" s="11" t="s">
        <v>23</v>
      </c>
      <c r="C10" s="4">
        <v>0</v>
      </c>
    </row>
    <row r="11" spans="1:6" s="22" customFormat="1" ht="14.4" x14ac:dyDescent="0.3">
      <c r="A11" s="6">
        <v>9</v>
      </c>
      <c r="B11" s="11" t="s">
        <v>24</v>
      </c>
      <c r="C11" s="4">
        <v>0</v>
      </c>
    </row>
    <row r="12" spans="1:6" s="28" customFormat="1" ht="14.4" x14ac:dyDescent="0.3">
      <c r="A12" s="6">
        <v>10</v>
      </c>
      <c r="B12" s="11" t="s">
        <v>14</v>
      </c>
      <c r="C12" s="4">
        <v>0</v>
      </c>
    </row>
    <row r="13" spans="1:6" s="28" customFormat="1" ht="14.4" x14ac:dyDescent="0.3">
      <c r="A13" s="6">
        <v>11</v>
      </c>
      <c r="B13" s="11" t="s">
        <v>25</v>
      </c>
      <c r="C13" s="4">
        <v>54920</v>
      </c>
    </row>
    <row r="14" spans="1:6" ht="14.4" x14ac:dyDescent="0.3">
      <c r="A14" s="33" t="s">
        <v>5</v>
      </c>
      <c r="B14" s="30"/>
      <c r="C14" s="8">
        <f>SUM(C3:C13)</f>
        <v>4338850.2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1539891.79</v>
      </c>
    </row>
    <row r="17" spans="1:5" ht="14.4" x14ac:dyDescent="0.3">
      <c r="A17" s="3">
        <v>2</v>
      </c>
      <c r="B17" s="14" t="s">
        <v>38</v>
      </c>
      <c r="C17" s="4">
        <v>1392056.85</v>
      </c>
      <c r="E17" s="5"/>
    </row>
    <row r="18" spans="1:5" s="19" customFormat="1" ht="14.4" x14ac:dyDescent="0.3">
      <c r="A18" s="6">
        <v>3</v>
      </c>
      <c r="B18" s="10" t="s">
        <v>45</v>
      </c>
      <c r="C18" s="4">
        <v>122750</v>
      </c>
      <c r="E18" s="5"/>
    </row>
    <row r="19" spans="1:5" ht="14.4" x14ac:dyDescent="0.3">
      <c r="A19" s="6">
        <v>4</v>
      </c>
      <c r="B19" s="10" t="s">
        <v>26</v>
      </c>
      <c r="C19" s="4">
        <v>9544.8799999999992</v>
      </c>
    </row>
    <row r="20" spans="1:5" ht="14.4" x14ac:dyDescent="0.3">
      <c r="A20" s="6">
        <v>5</v>
      </c>
      <c r="B20" s="25" t="s">
        <v>19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3064243.52</v>
      </c>
    </row>
    <row r="22" spans="1:5" ht="14.4" x14ac:dyDescent="0.3">
      <c r="A22" s="35" t="s">
        <v>8</v>
      </c>
      <c r="B22" s="30"/>
      <c r="C22" s="8">
        <f>SUM(C14-C21)</f>
        <v>1274606.6800000002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C25+C26+C27+C28+C29+C30+C31+C32+C33+C34+C35</f>
        <v>1539891.79</v>
      </c>
    </row>
    <row r="25" spans="1:5" s="12" customFormat="1" ht="15.75" customHeight="1" x14ac:dyDescent="0.3">
      <c r="B25" s="10" t="s">
        <v>15</v>
      </c>
      <c r="C25" s="17">
        <v>549920</v>
      </c>
    </row>
    <row r="26" spans="1:5" s="12" customFormat="1" ht="15.75" customHeight="1" x14ac:dyDescent="0.3">
      <c r="B26" s="10" t="s">
        <v>29</v>
      </c>
      <c r="C26" s="17">
        <v>234102.68</v>
      </c>
    </row>
    <row r="27" spans="1:5" s="12" customFormat="1" ht="15.75" customHeight="1" x14ac:dyDescent="0.3">
      <c r="B27" s="10" t="s">
        <v>31</v>
      </c>
      <c r="C27" s="17">
        <v>6000</v>
      </c>
    </row>
    <row r="28" spans="1:5" s="24" customFormat="1" ht="15.75" customHeight="1" x14ac:dyDescent="0.3">
      <c r="B28" s="25" t="s">
        <v>30</v>
      </c>
      <c r="C28" s="26">
        <v>202453.86</v>
      </c>
    </row>
    <row r="29" spans="1:5" s="24" customFormat="1" ht="15.75" customHeight="1" x14ac:dyDescent="0.3">
      <c r="B29" s="25" t="s">
        <v>32</v>
      </c>
      <c r="C29" s="26">
        <v>11352</v>
      </c>
    </row>
    <row r="30" spans="1:5" s="24" customFormat="1" ht="15.75" customHeight="1" x14ac:dyDescent="0.3">
      <c r="B30" s="25" t="s">
        <v>33</v>
      </c>
      <c r="C30" s="26">
        <v>187500</v>
      </c>
    </row>
    <row r="31" spans="1:5" s="24" customFormat="1" ht="15.75" customHeight="1" x14ac:dyDescent="0.3">
      <c r="B31" s="25" t="s">
        <v>34</v>
      </c>
      <c r="C31" s="26">
        <v>117190</v>
      </c>
    </row>
    <row r="32" spans="1:5" s="24" customFormat="1" ht="15.75" customHeight="1" x14ac:dyDescent="0.3">
      <c r="B32" s="25" t="s">
        <v>35</v>
      </c>
      <c r="C32" s="26">
        <v>63720</v>
      </c>
    </row>
    <row r="33" spans="1:3" s="24" customFormat="1" ht="15.75" customHeight="1" x14ac:dyDescent="0.3">
      <c r="B33" s="25" t="s">
        <v>36</v>
      </c>
      <c r="C33" s="26">
        <v>105000</v>
      </c>
    </row>
    <row r="34" spans="1:3" s="24" customFormat="1" ht="15.75" customHeight="1" x14ac:dyDescent="0.3">
      <c r="B34" s="25" t="s">
        <v>37</v>
      </c>
      <c r="C34" s="26">
        <v>62333.2</v>
      </c>
    </row>
    <row r="35" spans="1:3" s="24" customFormat="1" ht="15.75" customHeight="1" x14ac:dyDescent="0.3">
      <c r="B35" s="25" t="s">
        <v>41</v>
      </c>
      <c r="C35" s="26">
        <v>320.05</v>
      </c>
    </row>
    <row r="36" spans="1:3" s="12" customFormat="1" ht="15.75" customHeight="1" x14ac:dyDescent="0.3">
      <c r="A36" s="12">
        <v>2</v>
      </c>
      <c r="B36" s="9" t="s">
        <v>38</v>
      </c>
      <c r="C36" s="16">
        <f>SUM(C37:C37:C38)</f>
        <v>1392056.85</v>
      </c>
    </row>
    <row r="37" spans="1:3" s="12" customFormat="1" ht="15.75" customHeight="1" x14ac:dyDescent="0.3">
      <c r="B37" s="10" t="s">
        <v>39</v>
      </c>
      <c r="C37" s="17">
        <v>1392056.85</v>
      </c>
    </row>
    <row r="38" spans="1:3" s="12" customFormat="1" ht="15.75" customHeight="1" x14ac:dyDescent="0.3">
      <c r="B38" s="10" t="s">
        <v>40</v>
      </c>
      <c r="C38" s="17">
        <v>0</v>
      </c>
    </row>
    <row r="39" spans="1:3" s="15" customFormat="1" ht="15.75" customHeight="1" x14ac:dyDescent="0.3">
      <c r="A39" s="15">
        <v>3</v>
      </c>
      <c r="B39" s="9" t="s">
        <v>42</v>
      </c>
      <c r="C39" s="16">
        <f>C40+C41</f>
        <v>122750</v>
      </c>
    </row>
    <row r="40" spans="1:3" s="12" customFormat="1" ht="15.75" customHeight="1" x14ac:dyDescent="0.3">
      <c r="B40" s="10" t="s">
        <v>43</v>
      </c>
      <c r="C40" s="17">
        <v>98150</v>
      </c>
    </row>
    <row r="41" spans="1:3" s="12" customFormat="1" ht="15.75" customHeight="1" x14ac:dyDescent="0.3">
      <c r="B41" s="10" t="s">
        <v>44</v>
      </c>
      <c r="C41" s="17">
        <v>24600</v>
      </c>
    </row>
    <row r="42" spans="1:3" s="15" customFormat="1" ht="15.75" customHeight="1" x14ac:dyDescent="0.3">
      <c r="A42" s="15">
        <v>4</v>
      </c>
      <c r="B42" s="9" t="s">
        <v>26</v>
      </c>
      <c r="C42" s="16">
        <f>SUM(C43:C44)</f>
        <v>9544.8799999999992</v>
      </c>
    </row>
    <row r="43" spans="1:3" s="12" customFormat="1" ht="15.75" customHeight="1" x14ac:dyDescent="0.3">
      <c r="B43" s="10" t="s">
        <v>27</v>
      </c>
      <c r="C43" s="4">
        <v>6037.91</v>
      </c>
    </row>
    <row r="44" spans="1:3" s="12" customFormat="1" ht="17.399999999999999" customHeight="1" x14ac:dyDescent="0.3">
      <c r="B44" s="10" t="s">
        <v>28</v>
      </c>
      <c r="C44" s="17">
        <v>3506.97</v>
      </c>
    </row>
    <row r="45" spans="1:3" s="15" customFormat="1" ht="15.75" customHeight="1" x14ac:dyDescent="0.3">
      <c r="A45" s="15">
        <v>5</v>
      </c>
      <c r="B45" s="9" t="s">
        <v>19</v>
      </c>
      <c r="C45" s="16">
        <f>SUM(C46+C47)</f>
        <v>0</v>
      </c>
    </row>
    <row r="46" spans="1:3" s="12" customFormat="1" ht="15.75" customHeight="1" x14ac:dyDescent="0.3">
      <c r="B46" s="10" t="s">
        <v>20</v>
      </c>
      <c r="C46" s="17">
        <v>0</v>
      </c>
    </row>
    <row r="47" spans="1:3" s="12" customFormat="1" ht="15.75" customHeight="1" x14ac:dyDescent="0.3">
      <c r="B47" s="10" t="s">
        <v>18</v>
      </c>
      <c r="C47" s="17">
        <v>0</v>
      </c>
    </row>
    <row r="48" spans="1:3" ht="15" customHeight="1" x14ac:dyDescent="0.3">
      <c r="B48" s="13" t="s">
        <v>10</v>
      </c>
      <c r="C48" s="16">
        <f>SUM(C24+C36+C39+C42+C45)</f>
        <v>3064243.52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2024-11-28T12:48:25Z</dcterms:modified>
</cp:coreProperties>
</file>