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2" l="1"/>
  <c r="C23" i="2"/>
  <c r="C20" i="2" l="1"/>
  <c r="C44" i="2" l="1"/>
  <c r="C14" i="2" l="1"/>
  <c r="C41" i="2" l="1"/>
  <c r="C47" i="2" s="1"/>
  <c r="C21" i="2" l="1"/>
</calcChain>
</file>

<file path=xl/sharedStrings.xml><?xml version="1.0" encoding="utf-8"?>
<sst xmlns="http://schemas.openxmlformats.org/spreadsheetml/2006/main" count="49" uniqueCount="44">
  <si>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</si>
  <si>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</si>
  <si>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</si>
  <si>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</si>
  <si>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</si>
  <si>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</si>
  <si>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</si>
  <si>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</si>
  <si>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</si>
  <si>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</si>
  <si>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</si>
  <si>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</si>
  <si>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</si>
  <si>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РФЗО ПО УГОВОРУ 97 93064</t>
  </si>
  <si>
    <t>ПРИЛИВ СРЕДСТАВА ОД НЕНАДА ГВОДЕНОВИЋА СУДС.ИЗВРШ.</t>
  </si>
  <si>
    <t>ПРИЛИВ СРЕДСТАВА ОД РФЗО ПО УГОВОРУ 97 930 прих.</t>
  </si>
  <si>
    <t>ПРИЛИВ СРЕДСТАВА ОД РФЗО ПО УГОВОРУ 97 02O5A</t>
  </si>
  <si>
    <t>ПЛАТА ПО УГОВОРУ</t>
  </si>
  <si>
    <t>4.1. ПЛАТА ПО УГОВОРУ ЗА 01/02-2024</t>
  </si>
  <si>
    <t>4.2. ПИД-01/02-2024</t>
  </si>
  <si>
    <t>ПРИЛИВ СРЕДСТАВА ОД РФЗО ПО УГОВОРУ 97 3797Ј</t>
  </si>
  <si>
    <t>1.5. МИНИСТАРСТВО ФИНАНСИЈА-УПРАВА ЗА ТРЕЗОР</t>
  </si>
  <si>
    <t xml:space="preserve">ПРИЛИВ СРЕДСТАВА ОД ДРЖАВНИХ ОРГАНА 97 930 </t>
  </si>
  <si>
    <t>ПРИЛИВ СРЕДСТАВА ОД РФЗО ПО УГОВОРУ 97 9306C</t>
  </si>
  <si>
    <t>ПЛАТА ЗА 07/II-ДЕ0</t>
  </si>
  <si>
    <t>5.1.ПЛАТА ЗА 07//II-ДЕ0</t>
  </si>
  <si>
    <t>5.2. ПИД-07-2024/II- DEO</t>
  </si>
  <si>
    <t>ПРИЛИВ СРЕДСТАВА ОД РФЗО ПО УГОВОРУ 97 9306Е</t>
  </si>
  <si>
    <t>ПРИЛИВ СРЕДСТАВА ОД РФЗО ПО УГОВОРУ 97 1107Е</t>
  </si>
  <si>
    <t>ПРИЛИВ СРЕДСТАВА ОД РФЗО ПО УГОВОРУ 97 9306I</t>
  </si>
  <si>
    <t>1.3.БУЏЕТСКИ ФОНД ОСОБА СА ИНВАЛИДИТЕТОМ</t>
  </si>
  <si>
    <t>1.2. ЗАВОД ЗА ЈАВ.ЗДР.КИМ</t>
  </si>
  <si>
    <t>1.4 . МЕДИЦИНСКИ ФАКУЛТЕТ,НИШ</t>
  </si>
  <si>
    <t>1.6. ЕЛЕКТРОНСКИ ФАКУЛТЕТ, НИШ</t>
  </si>
  <si>
    <t>1.7.ПАРАГРАФ</t>
  </si>
  <si>
    <t>2.1. N-COPY</t>
  </si>
  <si>
    <t>2.2. IPC, БЕОГРАД</t>
  </si>
  <si>
    <t>2.3. МЕДИПРО ДОО, БЕОГРАД</t>
  </si>
  <si>
    <t>2.4. ЛАКИ РАЧУНАРИ, ВРАЊЕ</t>
  </si>
  <si>
    <t>2.5. ИНСТИТУТ ЗА НУКЛЕАРНА ИСТРАЖ.ВИНЧА</t>
  </si>
  <si>
    <t>1.8.DMB COMPUTERS</t>
  </si>
  <si>
    <t>2.6. REFILL PRINT</t>
  </si>
  <si>
    <t>2.7. NIKOM AUTO DOO</t>
  </si>
  <si>
    <t>2.8. DAS СИСТЕМ, ВРАЊЕ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</si>
</sst>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[$Дин.-281A]"/>
    <numFmt numFmtId="165" formatCode="#.##0.00\ [$Дин.-281A]"/>
    <numFmt numFmtId="166" formatCode="#,##0.00\ [$Дин.-C1A]"/>
    <numFmt numFmtId="167" formatCode="dd/mm/yyyy;@"/>
    <numFmt numFmtId="168" formatCode="#,##0.00\ [$дин.-28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8" fontId="2" fillId="0" borderId="1" xfId="0" quotePrefix="1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E6" sqref="E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45506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2">
        <v>75364.399999999994</v>
      </c>
    </row>
    <row r="4" spans="1:6" ht="14.4" x14ac:dyDescent="0.3">
      <c r="A4" s="3">
        <v>2</v>
      </c>
      <c r="B4" s="11" t="s">
        <v>27</v>
      </c>
      <c r="C4" s="4">
        <v>1493489.9</v>
      </c>
    </row>
    <row r="5" spans="1:6" ht="14.4" x14ac:dyDescent="0.3">
      <c r="A5" s="3">
        <v>3</v>
      </c>
      <c r="B5" s="11" t="s">
        <v>28</v>
      </c>
      <c r="C5" s="4">
        <v>937473.79</v>
      </c>
    </row>
    <row r="6" spans="1:6" ht="14.4" x14ac:dyDescent="0.3">
      <c r="A6" s="3">
        <v>4</v>
      </c>
      <c r="B6" s="11" t="s">
        <v>16</v>
      </c>
      <c r="C6" s="4">
        <v>0</v>
      </c>
    </row>
    <row r="7" spans="1:6" s="20" customFormat="1" ht="14.4" x14ac:dyDescent="0.3">
      <c r="A7" s="6">
        <v>5</v>
      </c>
      <c r="B7" s="11" t="s">
        <v>20</v>
      </c>
      <c r="C7" s="4">
        <v>0</v>
      </c>
    </row>
    <row r="8" spans="1:6" s="21" customFormat="1" ht="14.4" x14ac:dyDescent="0.3">
      <c r="A8" s="6">
        <v>6</v>
      </c>
      <c r="B8" s="11" t="s">
        <v>15</v>
      </c>
      <c r="C8" s="4">
        <v>0</v>
      </c>
    </row>
    <row r="9" spans="1:6" s="21" customFormat="1" ht="14.4" x14ac:dyDescent="0.3">
      <c r="A9" s="6">
        <v>7</v>
      </c>
      <c r="B9" s="11" t="s">
        <v>29</v>
      </c>
      <c r="C9" s="4">
        <v>553328</v>
      </c>
    </row>
    <row r="10" spans="1:6" s="21" customFormat="1" ht="14.4" x14ac:dyDescent="0.3">
      <c r="A10" s="6">
        <v>8</v>
      </c>
      <c r="B10" s="11" t="s">
        <v>13</v>
      </c>
      <c r="C10" s="4">
        <v>0</v>
      </c>
    </row>
    <row r="11" spans="1:6" s="21" customFormat="1" ht="14.4" x14ac:dyDescent="0.3">
      <c r="A11" s="6">
        <v>9</v>
      </c>
      <c r="B11" s="11" t="s">
        <v>23</v>
      </c>
      <c r="C11" s="4">
        <v>0</v>
      </c>
    </row>
    <row r="12" spans="1:6" s="27" customFormat="1" ht="14.4" x14ac:dyDescent="0.3">
      <c r="A12" s="6">
        <v>10</v>
      </c>
      <c r="B12" s="11" t="s">
        <v>22</v>
      </c>
      <c r="C12" s="4">
        <v>0</v>
      </c>
    </row>
    <row r="13" spans="1:6" s="27" customFormat="1" ht="14.4" x14ac:dyDescent="0.3">
      <c r="A13" s="6">
        <v>11</v>
      </c>
      <c r="B13" s="11" t="s">
        <v>14</v>
      </c>
      <c r="C13" s="4">
        <v>0</v>
      </c>
    </row>
    <row r="14" spans="1:6" ht="14.4" x14ac:dyDescent="0.3">
      <c r="A14" s="32" t="s">
        <v>5</v>
      </c>
      <c r="B14" s="29"/>
      <c r="C14" s="8">
        <f>SUM(C3:C13)</f>
        <v>3059656.09</v>
      </c>
    </row>
    <row r="15" spans="1:6" ht="18" x14ac:dyDescent="0.3">
      <c r="A15" s="33" t="s">
        <v>6</v>
      </c>
      <c r="B15" s="29"/>
      <c r="C15" s="4">
        <v>0</v>
      </c>
    </row>
    <row r="16" spans="1:6" ht="14.4" x14ac:dyDescent="0.3">
      <c r="A16" s="3">
        <v>1</v>
      </c>
      <c r="B16" s="14" t="s">
        <v>11</v>
      </c>
      <c r="C16" s="17">
        <v>1540661.2</v>
      </c>
    </row>
    <row r="17" spans="1:5" ht="14.4" x14ac:dyDescent="0.3">
      <c r="A17" s="3">
        <v>2</v>
      </c>
      <c r="B17" s="14" t="s">
        <v>11</v>
      </c>
      <c r="C17" s="4">
        <v>707450.18</v>
      </c>
      <c r="E17" s="5"/>
    </row>
    <row r="18" spans="1:5" ht="14.4" x14ac:dyDescent="0.3">
      <c r="A18" s="6">
        <v>4</v>
      </c>
      <c r="B18" s="10" t="s">
        <v>17</v>
      </c>
      <c r="C18" s="4">
        <v>0</v>
      </c>
    </row>
    <row r="19" spans="1:5" ht="14.4" x14ac:dyDescent="0.3">
      <c r="A19" s="6">
        <v>5</v>
      </c>
      <c r="B19" s="24" t="s">
        <v>24</v>
      </c>
      <c r="C19" s="7">
        <v>0</v>
      </c>
    </row>
    <row r="20" spans="1:5" ht="14.4" x14ac:dyDescent="0.3">
      <c r="A20" s="34" t="s">
        <v>7</v>
      </c>
      <c r="B20" s="29"/>
      <c r="C20" s="18">
        <f>SUM(C15:C19)</f>
        <v>2248111.38</v>
      </c>
    </row>
    <row r="21" spans="1:5" ht="14.4" x14ac:dyDescent="0.3">
      <c r="A21" s="34" t="s">
        <v>8</v>
      </c>
      <c r="B21" s="29"/>
      <c r="C21" s="8">
        <f>SUM(C14-C20)</f>
        <v>811544.71</v>
      </c>
    </row>
    <row r="22" spans="1:5" s="15" customFormat="1" ht="15.75" customHeight="1" x14ac:dyDescent="0.35">
      <c r="A22" s="28" t="s">
        <v>9</v>
      </c>
      <c r="B22" s="29"/>
      <c r="C22" s="16"/>
    </row>
    <row r="23" spans="1:5" s="12" customFormat="1" ht="15.75" customHeight="1" x14ac:dyDescent="0.3">
      <c r="A23" s="15">
        <v>1</v>
      </c>
      <c r="B23" s="9" t="s">
        <v>11</v>
      </c>
      <c r="C23" s="35">
        <f>C24+C25+C26+C27+C28+C29+C30+C31</f>
        <v>1540661.2</v>
      </c>
    </row>
    <row r="24" spans="1:5" s="12" customFormat="1" ht="15.75" customHeight="1" x14ac:dyDescent="0.3">
      <c r="B24" s="10" t="s">
        <v>12</v>
      </c>
      <c r="C24" s="17">
        <v>396000</v>
      </c>
    </row>
    <row r="25" spans="1:5" s="12" customFormat="1" ht="15.75" customHeight="1" x14ac:dyDescent="0.3">
      <c r="B25" s="10" t="s">
        <v>31</v>
      </c>
      <c r="C25" s="17">
        <v>152360</v>
      </c>
    </row>
    <row r="26" spans="1:5" s="12" customFormat="1" ht="15.75" customHeight="1" x14ac:dyDescent="0.3">
      <c r="B26" s="10" t="s">
        <v>30</v>
      </c>
      <c r="C26" s="17">
        <v>553328</v>
      </c>
    </row>
    <row r="27" spans="1:5" s="23" customFormat="1" ht="15.75" customHeight="1" x14ac:dyDescent="0.3">
      <c r="B27" s="24" t="s">
        <v>32</v>
      </c>
      <c r="C27" s="25">
        <v>187500</v>
      </c>
    </row>
    <row r="28" spans="1:5" s="23" customFormat="1" ht="16.8" customHeight="1" x14ac:dyDescent="0.3">
      <c r="B28" s="24" t="s">
        <v>21</v>
      </c>
      <c r="C28" s="25">
        <v>38480.97</v>
      </c>
    </row>
    <row r="29" spans="1:5" s="23" customFormat="1" ht="15.6" customHeight="1" x14ac:dyDescent="0.3">
      <c r="B29" s="24" t="s">
        <v>33</v>
      </c>
      <c r="C29" s="25">
        <v>151785.23000000001</v>
      </c>
    </row>
    <row r="30" spans="1:5" s="23" customFormat="1" ht="15.6" customHeight="1" x14ac:dyDescent="0.3">
      <c r="B30" s="24" t="s">
        <v>34</v>
      </c>
      <c r="C30" s="25">
        <v>11352</v>
      </c>
    </row>
    <row r="31" spans="1:5" s="23" customFormat="1" ht="15.6" customHeight="1" x14ac:dyDescent="0.3">
      <c r="B31" s="24" t="s">
        <v>40</v>
      </c>
      <c r="C31" s="25">
        <v>49855</v>
      </c>
    </row>
    <row r="32" spans="1:5" s="12" customFormat="1" ht="15.75" customHeight="1" x14ac:dyDescent="0.3">
      <c r="A32" s="12">
        <v>2</v>
      </c>
      <c r="B32" s="9" t="s">
        <v>11</v>
      </c>
      <c r="C32" s="16">
        <f>SUM(C33:C34:C35:C40)</f>
        <v>707450.18</v>
      </c>
    </row>
    <row r="33" spans="1:3" s="12" customFormat="1" ht="15.75" customHeight="1" x14ac:dyDescent="0.3">
      <c r="B33" s="10" t="s">
        <v>35</v>
      </c>
      <c r="C33" s="17">
        <v>30804</v>
      </c>
    </row>
    <row r="34" spans="1:3" s="12" customFormat="1" ht="15.75" customHeight="1" x14ac:dyDescent="0.3">
      <c r="B34" s="10" t="s">
        <v>36</v>
      </c>
      <c r="C34" s="17">
        <v>37000</v>
      </c>
    </row>
    <row r="35" spans="1:3" s="12" customFormat="1" ht="15.75" customHeight="1" x14ac:dyDescent="0.3">
      <c r="B35" s="10" t="s">
        <v>37</v>
      </c>
      <c r="C35" s="17">
        <v>365080</v>
      </c>
    </row>
    <row r="36" spans="1:3" s="12" customFormat="1" ht="15.75" customHeight="1" x14ac:dyDescent="0.3">
      <c r="B36" s="10" t="s">
        <v>38</v>
      </c>
      <c r="C36" s="17">
        <v>24000</v>
      </c>
    </row>
    <row r="37" spans="1:3" s="12" customFormat="1" ht="15.75" customHeight="1" x14ac:dyDescent="0.3">
      <c r="B37" s="10" t="s">
        <v>39</v>
      </c>
      <c r="C37" s="17">
        <v>11200</v>
      </c>
    </row>
    <row r="38" spans="1:3" s="12" customFormat="1" ht="15.75" customHeight="1" x14ac:dyDescent="0.3">
      <c r="B38" s="10" t="s">
        <v>41</v>
      </c>
      <c r="C38" s="17">
        <v>16100</v>
      </c>
    </row>
    <row r="39" spans="1:3" s="12" customFormat="1" ht="15.75" customHeight="1" x14ac:dyDescent="0.3">
      <c r="B39" s="10" t="s">
        <v>42</v>
      </c>
      <c r="C39" s="17">
        <v>41970.18</v>
      </c>
    </row>
    <row r="40" spans="1:3" s="12" customFormat="1" ht="15.75" customHeight="1" x14ac:dyDescent="0.3">
      <c r="B40" s="10" t="s">
        <v>43</v>
      </c>
      <c r="C40" s="17">
        <v>181296</v>
      </c>
    </row>
    <row r="41" spans="1:3" s="15" customFormat="1" ht="15.75" customHeight="1" x14ac:dyDescent="0.3">
      <c r="A41" s="15">
        <v>3</v>
      </c>
      <c r="B41" s="9" t="s">
        <v>17</v>
      </c>
      <c r="C41" s="16">
        <f>SUM(C42:C43)</f>
        <v>0</v>
      </c>
    </row>
    <row r="42" spans="1:3" s="12" customFormat="1" ht="15.75" customHeight="1" x14ac:dyDescent="0.3">
      <c r="B42" s="10" t="s">
        <v>18</v>
      </c>
      <c r="C42" s="4">
        <v>0</v>
      </c>
    </row>
    <row r="43" spans="1:3" s="12" customFormat="1" ht="15.75" customHeight="1" x14ac:dyDescent="0.3">
      <c r="B43" s="10" t="s">
        <v>19</v>
      </c>
      <c r="C43" s="17">
        <v>0</v>
      </c>
    </row>
    <row r="44" spans="1:3" s="15" customFormat="1" ht="15.75" customHeight="1" x14ac:dyDescent="0.3">
      <c r="A44" s="15">
        <v>4</v>
      </c>
      <c r="B44" s="9" t="s">
        <v>24</v>
      </c>
      <c r="C44" s="16">
        <f>SUM(C45+C46)</f>
        <v>0</v>
      </c>
    </row>
    <row r="45" spans="1:3" s="12" customFormat="1" ht="15.75" customHeight="1" x14ac:dyDescent="0.3">
      <c r="B45" s="10" t="s">
        <v>25</v>
      </c>
      <c r="C45" s="17">
        <v>0</v>
      </c>
    </row>
    <row r="46" spans="1:3" s="12" customFormat="1" ht="17.399999999999999" customHeight="1" x14ac:dyDescent="0.3">
      <c r="B46" s="10" t="s">
        <v>26</v>
      </c>
      <c r="C46" s="17">
        <v>0</v>
      </c>
    </row>
    <row r="47" spans="1:3" s="15" customFormat="1" ht="15.75" customHeight="1" x14ac:dyDescent="0.3">
      <c r="A47"/>
      <c r="B47" s="13" t="s">
        <v>10</v>
      </c>
      <c r="C47" s="16">
        <f>SUM(C23+C32+C41+C44)</f>
        <v>2248111.38</v>
      </c>
    </row>
    <row r="48" spans="1:3" s="12" customFormat="1" ht="15.75" customHeight="1" x14ac:dyDescent="0.3">
      <c r="A48"/>
      <c r="B48"/>
      <c r="C48"/>
    </row>
    <row r="49" spans="1:3" s="12" customFormat="1" ht="15.75" customHeight="1" x14ac:dyDescent="0.3">
      <c r="A49"/>
      <c r="B49"/>
      <c r="C49"/>
    </row>
  </sheetData>
  <mergeCells count="6">
    <mergeCell ref="A22:B22"/>
    <mergeCell ref="A2:B2"/>
    <mergeCell ref="A14:B14"/>
    <mergeCell ref="A15:B15"/>
    <mergeCell ref="A20:B20"/>
    <mergeCell ref="A21:B2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2024-08-08T12:27:40Z</dcterms:modified>
</cp:coreProperties>
</file>