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7035" firstSheet="1" activeTab="1"/>
  </bookViews>
  <sheets>
    <sheet name="Sheet1" sheetId="1" state="hidden" r:id="rId1"/>
    <sheet name="Sheet2" sheetId="2" r:id="rId2"/>
    <sheet name="Sheet3" sheetId="3" state="hidden" r:id="rId3"/>
    <sheet name="Sheet4" sheetId="4" state="hidden" r:id="rId4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2" i="2" l="1"/>
  <c r="C22" i="2" l="1"/>
  <c r="C26" i="2"/>
  <c r="C35" i="2"/>
  <c r="C29" i="2"/>
  <c r="C46" i="2" l="1"/>
  <c r="C12" i="2"/>
  <c r="C20" i="2" l="1"/>
  <c r="C19" i="2"/>
</calcChain>
</file>

<file path=xl/sharedStrings.xml><?xml version="1.0" encoding="utf-8"?>
<sst xmlns="http://schemas.openxmlformats.org/spreadsheetml/2006/main" count="49" uniqueCount="47">
  <si>
    <t>Назив установе</t>
  </si>
  <si>
    <t>ЗДРАВСТВЕНИ ЦЕНТАР ГЊИЛАНЕ</t>
  </si>
  <si>
    <t>Датум:</t>
  </si>
  <si>
    <t>СТАЊЕ НОВЧАНИХ СРЕДСТАВА НА РАЧУНУ ЗДРАВСТВЕНЕ УСТАНОВЕ НА ДАН</t>
  </si>
  <si>
    <t>СТАЊЕ ПРЕТХОДНОГ ДАНА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</si>
  <si>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</si>
  <si>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</si>
  <si>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</si>
  <si>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</si>
  <si>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</si>
  <si>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</t>
  </si>
  <si>
    <t>МАТЕРИЈАЛНИ И ОСТАЛИ ТРОШКОВИ</t>
  </si>
  <si>
    <t>ПЛАЋЕНИ ТРОШКОВИ ПО УГОВОРУ ЗА 2022</t>
  </si>
  <si>
    <t>ПРИЛИВ СРЕДСТАВА ОД РФЗО ПО УГОВОРУ ЗА 2022 ГОДИНУ ПЛАТЕ</t>
  </si>
  <si>
    <t>САНИТЕТСКИ МЕДИЦИНСКИ ПОТРОШНИ МАТЕРИЈАЛ</t>
  </si>
  <si>
    <t>ПУТНИ ТРОШКОВИ</t>
  </si>
  <si>
    <t>2.1. ПРЕДУЗЕЋЕ ЗА ТРГОВИНУ ПЛАВА ЗВЕЗДА ПЛУС 79 ДОО ГЊИЛАНЕ СТРАЖА</t>
  </si>
  <si>
    <t>2.2. САМОСТАЛНА ТРГОВИНСКА РАДЊА ПЕРИЋ-ПАСЈАНЕ</t>
  </si>
  <si>
    <t>3.1.МИНИСТАРСТВО ФИНАНСИЈА УПРАВА ЗА ТРЕЗОР</t>
  </si>
  <si>
    <t>ИСХРАНА БОЛЕСНИКА</t>
  </si>
  <si>
    <t>ПРИЛИВ СРЕДСТАВА ОД РФЗО ПО УГОВОРУ 97 640507A</t>
  </si>
  <si>
    <t>5.7.  МФ.ПУ-ОБЈЕДИЊЕНА НАПЛАТА ПОРЕЗА И ДОПРИНОСА</t>
  </si>
  <si>
    <t xml:space="preserve">5.8.  МФ.ПУ-ОБЈЕДИЊЕНА НАПЛАТА ПОРЕЗА И ДОПРИНОСА </t>
  </si>
  <si>
    <t xml:space="preserve">5.9.  МФ.ПУ-ОБЈЕДИЊЕНА НАПЛАТА ПОРЕЗА И ДОПРИНОСА </t>
  </si>
  <si>
    <t xml:space="preserve">6.0.  МФ.ПУ-ОБЈЕДИЊЕНА НАПЛАТА ПОРЕЗА И ДОПРИНОСА </t>
  </si>
  <si>
    <t>1.3. ПИД-4-2022, ПИД 4-2022</t>
  </si>
  <si>
    <t>ЕНЕРГЕНТИ</t>
  </si>
  <si>
    <t>1.2. СЕКОС ДОО   МБ 17398555    ПИБ 102215416    Број фактуре  021/022</t>
  </si>
  <si>
    <t>1.1. ЕЛЕКТРИЧНА ЕНЕРГИЈА ЗА 2/3/4-2022</t>
  </si>
  <si>
    <t>4.1. ПУТНИ ТРОШКОВИ 3/2022</t>
  </si>
  <si>
    <t>4.2. ПИД-3-2022</t>
  </si>
  <si>
    <t>5.2.  АЛЕКСАНДРА АНТИЋ-ПРИНУДНИ ИЗВРШИТЕЉ ПН999П2022-0031280952ПЗ81</t>
  </si>
  <si>
    <t>5.3.  АЛЕКСАНДРА АНТИЋ-ПРИНУДНИ ИЗВРШИТЕЉ ПН999П2022-0031280952ПЗ81</t>
  </si>
  <si>
    <t>5.4.  АЛЕКСАНДРА АНТИЋ-ПРИНУДНИ ИЗВРШИТЕЉ ПН999П2022-0031280952ПЗ81</t>
  </si>
  <si>
    <t>5.5.  АЛЕКСАНДРА АНТИЋ-ПРИНУДНИ ИЗВРШИТЕЉ ПН999П2022-0031280952ПЗ81</t>
  </si>
  <si>
    <t>5.6.  АЛЕКСАНДРА АНТИЋ-ПРИНУДНИ ИЗВРШИТЕЉ ПН999П2022-0031280952ПЗ81</t>
  </si>
  <si>
    <t>3.2.СИНДИКАЛНА ЧЛАНАРИНА ЗДРАВСТВЕНОГ ЦЕНТАР ГЊИЛАНЕ</t>
  </si>
  <si>
    <t>ПРИНУДНА НАПЛАТА</t>
  </si>
  <si>
    <t>02,06,2022</t>
  </si>
  <si>
    <t>ПРИЛИВ СРЕДСТАВА ОД РФЗО ПО УГОВОРУ 97 940406A</t>
  </si>
  <si>
    <t>ПРИЛИВ СРЕДСТАВА ОД РФЗО ПО УГОВОРУ 97 160505A</t>
  </si>
  <si>
    <t>ПРИЛИВ СРЕДСТАВА ОД РФЗО ПО УГОВОРУ 97 003058 06X</t>
  </si>
  <si>
    <t>ПРИЛИВ СРЕДСТАВА ОД РФЗО ПО УГОВОРУ 97 8706I</t>
  </si>
  <si>
    <t>ПРИЛИВ СРЕДСТАВА ОД РФЗО ПО УГОВОРУ 97 1105B</t>
  </si>
  <si>
    <t>ПРИЛИВ СРЕДСТАВА ОД РФЗО ПО УГОВОРУ 97 1105B+970207B</t>
  </si>
  <si>
    <t>ПЛАТА</t>
  </si>
  <si>
    <t xml:space="preserve">5.1. ПЛАТА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</si>
</sst>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[$Дин.-281A]"/>
    <numFmt numFmtId="165" formatCode="#.##0.00\ [$Дин.-281A]"/>
    <numFmt numFmtId="166" formatCode="#,##0.00\ [$Дин.-C1A]"/>
  </numFmts>
  <fonts count="6" x14ac:knownFonts="1">
    <font>
      <sz val="11"/>
      <color rgb="FF000000"/>
      <name val="Calibri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12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/>
    <xf numFmtId="0" fontId="1" fillId="0" borderId="0" xfId="0" applyFont="1"/>
    <xf numFmtId="0" fontId="0" fillId="0" borderId="0" xfId="0" applyFont="1" applyAlignment="1">
      <alignment horizontal="center"/>
    </xf>
    <xf numFmtId="0" fontId="0" fillId="0" borderId="1" xfId="0" applyFont="1" applyBorder="1"/>
    <xf numFmtId="164" fontId="0" fillId="0" borderId="1" xfId="0" applyNumberFormat="1" applyFont="1" applyBorder="1"/>
    <xf numFmtId="165" fontId="0" fillId="0" borderId="0" xfId="0" applyNumberFormat="1" applyFont="1"/>
    <xf numFmtId="0" fontId="0" fillId="0" borderId="2" xfId="0" applyFont="1" applyBorder="1"/>
    <xf numFmtId="166" fontId="0" fillId="0" borderId="1" xfId="0" applyNumberFormat="1" applyFont="1" applyBorder="1"/>
    <xf numFmtId="164" fontId="2" fillId="0" borderId="1" xfId="0" applyNumberFormat="1" applyFont="1" applyBorder="1"/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Font="1" applyBorder="1"/>
    <xf numFmtId="0" fontId="4" fillId="0" borderId="0" xfId="0" applyFont="1" applyAlignment="1"/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2" fillId="0" borderId="0" xfId="0" applyFont="1" applyAlignment="1"/>
    <xf numFmtId="164" fontId="2" fillId="0" borderId="1" xfId="0" quotePrefix="1" applyNumberFormat="1" applyFont="1" applyBorder="1" applyAlignment="1">
      <alignment horizontal="right"/>
    </xf>
    <xf numFmtId="164" fontId="4" fillId="0" borderId="1" xfId="0" quotePrefix="1" applyNumberFormat="1" applyFont="1" applyBorder="1" applyAlignment="1">
      <alignment horizontal="right"/>
    </xf>
    <xf numFmtId="164" fontId="4" fillId="0" borderId="1" xfId="0" applyNumberFormat="1" applyFont="1" applyBorder="1"/>
    <xf numFmtId="0" fontId="0" fillId="0" borderId="0" xfId="0" applyFont="1" applyAlignment="1"/>
    <xf numFmtId="0" fontId="1" fillId="0" borderId="0" xfId="0" applyFont="1" applyAlignment="1">
      <alignment horizontal="right"/>
    </xf>
    <xf numFmtId="14" fontId="5" fillId="0" borderId="0" xfId="0" applyNumberFormat="1" applyFont="1"/>
    <xf numFmtId="0" fontId="0" fillId="0" borderId="0" xfId="0" applyFont="1" applyAlignment="1"/>
    <xf numFmtId="0" fontId="0" fillId="0" borderId="0" xfId="0" applyFont="1" applyAlignment="1"/>
    <xf numFmtId="0" fontId="4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center"/>
    </xf>
    <xf numFmtId="0" fontId="3" fillId="0" borderId="3" xfId="0" applyFont="1" applyBorder="1"/>
    <xf numFmtId="0" fontId="1" fillId="0" borderId="0" xfId="0" applyFont="1" applyAlignment="1">
      <alignment horizontal="center" vertical="center" wrapText="1"/>
    </xf>
    <xf numFmtId="0" fontId="0" fillId="0" borderId="0" xfId="0" applyFont="1" applyAlignment="1"/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"/>
  <sheetViews>
    <sheetView workbookViewId="0"/>
  </sheetViews>
  <sheetFormatPr defaultColWidth="14.42578125" defaultRowHeight="15" customHeight="1" x14ac:dyDescent="0.25"/>
  <cols>
    <col min="1" max="6" width="8.7109375" customWidth="1"/>
  </cols>
  <sheetData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tabSelected="1" topLeftCell="A4" zoomScaleNormal="100" workbookViewId="0">
      <selection activeCell="C13" sqref="C13"/>
    </sheetView>
  </sheetViews>
  <sheetFormatPr defaultColWidth="14.42578125" defaultRowHeight="15" customHeight="1" x14ac:dyDescent="0.25"/>
  <cols>
    <col min="1" max="1" width="19.28515625" customWidth="1"/>
    <col min="2" max="2" width="76.42578125" customWidth="1"/>
    <col min="3" max="3" width="20.140625" customWidth="1"/>
    <col min="4" max="4" width="6" customWidth="1"/>
    <col min="5" max="5" width="18.140625" customWidth="1"/>
    <col min="6" max="6" width="13.5703125" customWidth="1"/>
  </cols>
  <sheetData>
    <row r="1" spans="1:6" ht="18.75" x14ac:dyDescent="0.3">
      <c r="A1" s="1" t="s">
        <v>0</v>
      </c>
      <c r="B1" s="1" t="s">
        <v>1</v>
      </c>
      <c r="E1" s="20" t="s">
        <v>2</v>
      </c>
      <c r="F1" s="21" t="s">
        <v>38</v>
      </c>
    </row>
    <row r="2" spans="1:6" x14ac:dyDescent="0.25">
      <c r="A2" s="27" t="s">
        <v>3</v>
      </c>
      <c r="B2" s="28"/>
      <c r="C2" s="2"/>
    </row>
    <row r="3" spans="1:6" x14ac:dyDescent="0.25">
      <c r="A3" s="3">
        <v>1</v>
      </c>
      <c r="B3" s="3" t="s">
        <v>4</v>
      </c>
      <c r="C3" s="4">
        <v>0</v>
      </c>
    </row>
    <row r="4" spans="1:6" x14ac:dyDescent="0.25">
      <c r="A4" s="3">
        <v>2</v>
      </c>
      <c r="B4" s="11" t="s">
        <v>13</v>
      </c>
      <c r="C4" s="4">
        <v>0</v>
      </c>
    </row>
    <row r="5" spans="1:6" x14ac:dyDescent="0.25">
      <c r="A5" s="3">
        <v>3</v>
      </c>
      <c r="B5" s="11" t="s">
        <v>39</v>
      </c>
      <c r="C5" s="4">
        <v>23909961</v>
      </c>
    </row>
    <row r="6" spans="1:6" x14ac:dyDescent="0.25">
      <c r="A6" s="3">
        <v>4</v>
      </c>
      <c r="B6" s="11" t="s">
        <v>20</v>
      </c>
      <c r="C6" s="4">
        <v>8268127</v>
      </c>
    </row>
    <row r="7" spans="1:6" s="22" customFormat="1" x14ac:dyDescent="0.25">
      <c r="A7" s="6">
        <v>5</v>
      </c>
      <c r="B7" s="11" t="s">
        <v>40</v>
      </c>
      <c r="C7" s="4">
        <v>694904</v>
      </c>
    </row>
    <row r="8" spans="1:6" s="23" customFormat="1" x14ac:dyDescent="0.25">
      <c r="A8" s="6">
        <v>6</v>
      </c>
      <c r="B8" s="11" t="s">
        <v>41</v>
      </c>
      <c r="C8" s="4">
        <v>80945</v>
      </c>
    </row>
    <row r="9" spans="1:6" s="23" customFormat="1" x14ac:dyDescent="0.25">
      <c r="A9" s="6">
        <v>7</v>
      </c>
      <c r="B9" s="11" t="s">
        <v>42</v>
      </c>
      <c r="C9" s="4">
        <v>359733.5</v>
      </c>
    </row>
    <row r="10" spans="1:6" s="23" customFormat="1" x14ac:dyDescent="0.25">
      <c r="A10" s="6">
        <v>8</v>
      </c>
      <c r="B10" s="11" t="s">
        <v>43</v>
      </c>
      <c r="C10" s="4">
        <v>13746</v>
      </c>
    </row>
    <row r="11" spans="1:6" s="23" customFormat="1" x14ac:dyDescent="0.25">
      <c r="A11" s="6">
        <v>9</v>
      </c>
      <c r="B11" s="11" t="s">
        <v>44</v>
      </c>
      <c r="C11" s="4">
        <v>939972</v>
      </c>
    </row>
    <row r="12" spans="1:6" x14ac:dyDescent="0.25">
      <c r="A12" s="29" t="s">
        <v>5</v>
      </c>
      <c r="B12" s="26"/>
      <c r="C12" s="8">
        <f>SUM(C3:C11)</f>
        <v>34267388.5</v>
      </c>
    </row>
    <row r="13" spans="1:6" ht="18.75" x14ac:dyDescent="0.25">
      <c r="A13" s="30" t="s">
        <v>6</v>
      </c>
      <c r="B13" s="26"/>
      <c r="C13" s="4">
        <v>0</v>
      </c>
    </row>
    <row r="14" spans="1:6" x14ac:dyDescent="0.25">
      <c r="A14" s="3">
        <v>1</v>
      </c>
      <c r="B14" s="14" t="s">
        <v>12</v>
      </c>
      <c r="C14" s="18">
        <v>28674044.68</v>
      </c>
    </row>
    <row r="15" spans="1:6" x14ac:dyDescent="0.25">
      <c r="A15" s="3">
        <v>2</v>
      </c>
      <c r="B15" s="14" t="s">
        <v>37</v>
      </c>
      <c r="C15" s="4">
        <v>50710.49</v>
      </c>
      <c r="E15" s="5"/>
    </row>
    <row r="16" spans="1:6" s="19" customFormat="1" x14ac:dyDescent="0.25">
      <c r="A16" s="6">
        <v>3</v>
      </c>
      <c r="B16" s="10" t="s">
        <v>14</v>
      </c>
      <c r="C16" s="4">
        <v>0</v>
      </c>
      <c r="E16" s="5"/>
    </row>
    <row r="17" spans="1:3" x14ac:dyDescent="0.25">
      <c r="A17" s="6">
        <v>4</v>
      </c>
      <c r="B17" s="10" t="s">
        <v>15</v>
      </c>
      <c r="C17" s="4">
        <v>0</v>
      </c>
    </row>
    <row r="18" spans="1:3" x14ac:dyDescent="0.25">
      <c r="A18" s="6">
        <v>5</v>
      </c>
      <c r="B18" s="10" t="s">
        <v>11</v>
      </c>
      <c r="C18" s="7">
        <v>0</v>
      </c>
    </row>
    <row r="19" spans="1:3" x14ac:dyDescent="0.25">
      <c r="A19" s="31" t="s">
        <v>7</v>
      </c>
      <c r="B19" s="26"/>
      <c r="C19" s="8">
        <f>C14+C15+C16+C17+C18</f>
        <v>28724755.169999998</v>
      </c>
    </row>
    <row r="20" spans="1:3" x14ac:dyDescent="0.25">
      <c r="A20" s="31" t="s">
        <v>8</v>
      </c>
      <c r="B20" s="26"/>
      <c r="C20" s="8">
        <f>C12-C46</f>
        <v>5542633.3299999945</v>
      </c>
    </row>
    <row r="21" spans="1:3" s="15" customFormat="1" ht="15.75" customHeight="1" x14ac:dyDescent="0.3">
      <c r="A21" s="25" t="s">
        <v>9</v>
      </c>
      <c r="B21" s="26"/>
      <c r="C21" s="16"/>
    </row>
    <row r="22" spans="1:3" s="12" customFormat="1" ht="15.75" customHeight="1" x14ac:dyDescent="0.25">
      <c r="A22" s="15">
        <v>1</v>
      </c>
      <c r="B22" s="9" t="s">
        <v>26</v>
      </c>
      <c r="C22" s="16">
        <f>C23+C24+C25</f>
        <v>0</v>
      </c>
    </row>
    <row r="23" spans="1:3" s="12" customFormat="1" ht="15.75" customHeight="1" x14ac:dyDescent="0.25">
      <c r="B23" s="10" t="s">
        <v>28</v>
      </c>
      <c r="C23" s="17">
        <v>0</v>
      </c>
    </row>
    <row r="24" spans="1:3" s="12" customFormat="1" ht="15.75" customHeight="1" x14ac:dyDescent="0.25">
      <c r="B24" s="10" t="s">
        <v>27</v>
      </c>
      <c r="C24" s="17">
        <v>0</v>
      </c>
    </row>
    <row r="25" spans="1:3" s="12" customFormat="1" ht="15.75" customHeight="1" x14ac:dyDescent="0.25">
      <c r="B25" s="10" t="s">
        <v>25</v>
      </c>
      <c r="C25" s="17">
        <v>0</v>
      </c>
    </row>
    <row r="26" spans="1:3" s="12" customFormat="1" ht="15.75" customHeight="1" x14ac:dyDescent="0.25">
      <c r="A26" s="12">
        <v>2</v>
      </c>
      <c r="B26" s="9" t="s">
        <v>19</v>
      </c>
      <c r="C26" s="16">
        <f>C27+C28</f>
        <v>0</v>
      </c>
    </row>
    <row r="27" spans="1:3" s="12" customFormat="1" ht="15.75" customHeight="1" x14ac:dyDescent="0.25">
      <c r="B27" s="10" t="s">
        <v>16</v>
      </c>
      <c r="C27" s="17">
        <v>0</v>
      </c>
    </row>
    <row r="28" spans="1:3" s="12" customFormat="1" ht="15.75" customHeight="1" x14ac:dyDescent="0.25">
      <c r="B28" s="10" t="s">
        <v>17</v>
      </c>
      <c r="C28" s="17">
        <v>0</v>
      </c>
    </row>
    <row r="29" spans="1:3" s="15" customFormat="1" ht="15.75" customHeight="1" x14ac:dyDescent="0.25">
      <c r="A29" s="15">
        <v>3</v>
      </c>
      <c r="B29" s="9" t="s">
        <v>11</v>
      </c>
      <c r="C29" s="16">
        <f>C30+C31</f>
        <v>0</v>
      </c>
    </row>
    <row r="30" spans="1:3" s="12" customFormat="1" ht="15.75" customHeight="1" x14ac:dyDescent="0.25">
      <c r="B30" s="10" t="s">
        <v>18</v>
      </c>
      <c r="C30" s="17">
        <v>0</v>
      </c>
    </row>
    <row r="31" spans="1:3" s="12" customFormat="1" ht="15.75" customHeight="1" x14ac:dyDescent="0.25">
      <c r="B31" s="10" t="s">
        <v>36</v>
      </c>
      <c r="C31" s="17">
        <v>0</v>
      </c>
    </row>
    <row r="32" spans="1:3" s="15" customFormat="1" ht="15.75" customHeight="1" x14ac:dyDescent="0.25">
      <c r="A32" s="15">
        <v>4</v>
      </c>
      <c r="B32" s="9" t="s">
        <v>15</v>
      </c>
      <c r="C32" s="16">
        <f>C33+C34</f>
        <v>0</v>
      </c>
    </row>
    <row r="33" spans="1:3" s="12" customFormat="1" ht="15.75" customHeight="1" x14ac:dyDescent="0.25">
      <c r="B33" s="10" t="s">
        <v>29</v>
      </c>
      <c r="C33" s="17">
        <v>0</v>
      </c>
    </row>
    <row r="34" spans="1:3" s="12" customFormat="1" ht="15.75" customHeight="1" x14ac:dyDescent="0.25">
      <c r="B34" s="10" t="s">
        <v>30</v>
      </c>
      <c r="C34" s="17">
        <v>0</v>
      </c>
    </row>
    <row r="35" spans="1:3" s="15" customFormat="1" ht="15.75" customHeight="1" x14ac:dyDescent="0.25">
      <c r="A35" s="15">
        <v>5</v>
      </c>
      <c r="B35" s="9" t="s">
        <v>45</v>
      </c>
      <c r="C35" s="16">
        <f>C36+C37+C38+C39+C40+C41+C42+C43+C44+C45</f>
        <v>28724755.170000006</v>
      </c>
    </row>
    <row r="36" spans="1:3" s="12" customFormat="1" ht="15.75" customHeight="1" x14ac:dyDescent="0.25">
      <c r="B36" s="10" t="s">
        <v>46</v>
      </c>
      <c r="C36" s="17">
        <v>17777461.68</v>
      </c>
    </row>
    <row r="37" spans="1:3" s="12" customFormat="1" ht="15.75" customHeight="1" x14ac:dyDescent="0.25">
      <c r="B37" s="10" t="s">
        <v>31</v>
      </c>
      <c r="C37" s="17">
        <v>44330.32</v>
      </c>
    </row>
    <row r="38" spans="1:3" s="12" customFormat="1" ht="15.75" customHeight="1" x14ac:dyDescent="0.25">
      <c r="B38" s="10" t="s">
        <v>32</v>
      </c>
      <c r="C38" s="17">
        <v>5660</v>
      </c>
    </row>
    <row r="39" spans="1:3" s="12" customFormat="1" ht="15.75" customHeight="1" x14ac:dyDescent="0.25">
      <c r="B39" s="10" t="s">
        <v>33</v>
      </c>
      <c r="C39" s="17">
        <v>720.17</v>
      </c>
    </row>
    <row r="40" spans="1:3" s="12" customFormat="1" ht="15.75" customHeight="1" x14ac:dyDescent="0.25">
      <c r="B40" s="10" t="s">
        <v>34</v>
      </c>
      <c r="C40" s="17">
        <v>0</v>
      </c>
    </row>
    <row r="41" spans="1:3" s="12" customFormat="1" ht="15.75" customHeight="1" x14ac:dyDescent="0.25">
      <c r="B41" s="10" t="s">
        <v>35</v>
      </c>
      <c r="C41" s="17">
        <v>0</v>
      </c>
    </row>
    <row r="42" spans="1:3" s="12" customFormat="1" ht="15.75" customHeight="1" x14ac:dyDescent="0.25">
      <c r="B42" s="10" t="s">
        <v>21</v>
      </c>
      <c r="C42" s="17">
        <v>4943774.9400000004</v>
      </c>
    </row>
    <row r="43" spans="1:3" s="12" customFormat="1" ht="15.75" customHeight="1" x14ac:dyDescent="0.25">
      <c r="B43" s="24" t="s">
        <v>22</v>
      </c>
      <c r="C43" s="17">
        <v>2270908.0299999998</v>
      </c>
    </row>
    <row r="44" spans="1:3" s="12" customFormat="1" ht="15.75" customHeight="1" x14ac:dyDescent="0.25">
      <c r="B44" s="10" t="s">
        <v>23</v>
      </c>
      <c r="C44" s="17">
        <v>275508.69</v>
      </c>
    </row>
    <row r="45" spans="1:3" s="12" customFormat="1" ht="15.75" customHeight="1" x14ac:dyDescent="0.25">
      <c r="B45" s="10" t="s">
        <v>24</v>
      </c>
      <c r="C45" s="17">
        <v>3406391.34</v>
      </c>
    </row>
    <row r="46" spans="1:3" ht="15" customHeight="1" x14ac:dyDescent="0.25">
      <c r="B46" s="13" t="s">
        <v>10</v>
      </c>
      <c r="C46" s="16">
        <f>C22+C26+C29+C32+C35</f>
        <v>28724755.170000006</v>
      </c>
    </row>
  </sheetData>
  <mergeCells count="6">
    <mergeCell ref="A21:B21"/>
    <mergeCell ref="A2:B2"/>
    <mergeCell ref="A12:B12"/>
    <mergeCell ref="A13:B13"/>
    <mergeCell ref="A19:B19"/>
    <mergeCell ref="A20:B20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"/>
  <sheetViews>
    <sheetView workbookViewId="0"/>
  </sheetViews>
  <sheetFormatPr defaultColWidth="14.42578125" defaultRowHeight="15" customHeight="1" x14ac:dyDescent="0.25"/>
  <cols>
    <col min="1" max="6" width="8.7109375" customWidth="1"/>
  </cols>
  <sheetData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pageMargins left="0.7" right="0.7" top="0.75" bottom="0.75" header="0" footer="0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2021-04-27T06:20:08Z</cp:lastPrinted>
  <dcterms:created xsi:type="dcterms:W3CDTF">2006-09-16T00:00:00Z</dcterms:created>
  <dcterms:modified xsi:type="dcterms:W3CDTF">2022-06-03T07:48:00Z</dcterms:modified>
</cp:coreProperties>
</file>