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34" i="2"/>
  <c r="C24" i="2"/>
  <c r="C41" i="2"/>
  <c r="C30" i="2" l="1"/>
  <c r="C13" i="2"/>
  <c r="C12" i="2" l="1"/>
  <c r="C7" i="2" l="1"/>
</calcChain>
</file>

<file path=xl/sharedStrings.xml><?xml version="1.0" encoding="utf-8"?>
<sst xmlns="http://schemas.openxmlformats.org/spreadsheetml/2006/main" count="44" uniqueCount="44">
  <si>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</si>
  <si>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</si>
  <si>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</si>
  <si>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</si>
  <si>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</si>
  <si>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</si>
  <si>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</si>
  <si>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</si>
  <si>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</si>
  <si>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</si>
  <si>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</si>
  <si>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</si>
  <si>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ПЛАЋЕНИ ТРОШКОВИ ИЗ МАТЕРИЈАЛНИХ И ОСТАЛИХ СРЕДСТАВА</t>
  </si>
  <si>
    <t>БУЏЕТСКИ ФОНД ЗА ОСОБЕ СА ИНВАЛИДИТЕТОМ</t>
  </si>
  <si>
    <t xml:space="preserve">ПРИЛИВ СРЕДСТАВА ОД РФЗО ПО УГОВОРУ 2019 </t>
  </si>
  <si>
    <t>ПРИЛИВ СРЕДСТАВА ЛЕКАРСКА КОМОРА СРБИЈЕ-ДОНАЦИЈА</t>
  </si>
  <si>
    <t>МАТЕРИЈАЛНИ И ОСТАЛИ ТРОШКОВИ</t>
  </si>
  <si>
    <t>26,05,2020</t>
  </si>
  <si>
    <t>2.1. ПЛАВА ЗВЕЗДА ДОО 75 СТРАЖА МБ 21302201  ПИБ 110124123 РАЧ.БР. 16/2019</t>
  </si>
  <si>
    <t>EНЕРГЕНТИ</t>
  </si>
  <si>
    <t>ИСХРАНА БОЛЕСНИКА</t>
  </si>
  <si>
    <t>САНИТЕТСКИ, МЕДИЦИНСКИ ПОТРОШНИ МАТЕРИЈАЛ</t>
  </si>
  <si>
    <t>4.1. ПРИЗМА ТРЕЈД ДОО НИШ МБ 17534823   ПИБ 103224826  РАЧ.БР. 1/175-2019</t>
  </si>
  <si>
    <t>4.2. ПРИЗМА ТРЕЈД ДОО НИШ МБ 17534823   ПИБ 103224826  РАЧ.БР. 1/190</t>
  </si>
  <si>
    <t>4.3. ПРИЗМА ТРЕЈД ДОО НИШ МБ 17534823   ПИБ 103224826  РАЧ.БР. 1/181</t>
  </si>
  <si>
    <t>4.4. ПРИЗМА ТРЕЈД ДОО НИШ МБ 17534823   ПИБ 103224826  РАЧ.БР. 1/148</t>
  </si>
  <si>
    <t>4.5. ПРИЗМА ТРЕЈД ДОО НИШ МБ 17534823   ПИБ 103224826  РАЧ.БР. 1/4/2020</t>
  </si>
  <si>
    <t>4.6. ПРИЗМА ТРЕЈД ДОО НИШ МБ 17534823   ПИБ 103224826  РАЧ.БР. 8/12</t>
  </si>
  <si>
    <t>3.1.  ПЛАВА ЗВЕЗДА ДОО 75 СТРАЖА МБ 21302201  ПИБ 110124123 РАЧ.БР. 11/2019</t>
  </si>
  <si>
    <t>3.2.  ПЛАВА ЗВЕЗДА ДОО 75 СТРАЖА МБ 21302201  ПИБ 110124123 РАЧ.БР. 12/2019</t>
  </si>
  <si>
    <t>3.3.  ПЛАВА ЗВЕЗДА ДОО 75 СТРАЖА МБ 21302201  ПИБ 110124123 РАЧ.БР. 13/2019</t>
  </si>
  <si>
    <t>2.2. СЕКОС ДОО ЖЕРОВНИЦА, ЗВЕЧАН МБ 17398555  ПИБ 102215416 РАЧ.БР.012/020</t>
  </si>
  <si>
    <t>2.3. СЕКОС ДОО ЖЕРОВНИЦА, ЗВЕЧАН МБ 17398555  ПИБ 102215416 РАЧ.БР.246/020</t>
  </si>
  <si>
    <t>1.1. ДОО НИКОЛА ЕАНИЛУГ, МБ 09096400  ПИБ 100018407 РАЧ.БР.10/2020</t>
  </si>
  <si>
    <t>1.2. ИПЦ БЕОГРАД МБ 07463600  ПИБ 100146141  РАЧ.БР.ФА2001414</t>
  </si>
  <si>
    <t>1.3. ДАС СИСТЕМ ДОО ВРАЊЕ МБ 17290495  ПИБ 100403159 РАЧ.БР. 19/20</t>
  </si>
  <si>
    <t>1.4. МС СОФТ ВРАЊЕ МБ 17225057  ПИБ 100549529 РАЧ.БР.2105/6-2020</t>
  </si>
  <si>
    <t>1.5. МС СОФТ ВРАЊЕ МБ 17225057  ПИБ 100549529 РАЧ.БР.2005/6-2020</t>
  </si>
  <si>
    <t>1.6. АУТОПРОМЕТ ТР.ВРАЊЕ  МБ.60324131 ПИБ.104581884 РАЧ.БР.22</t>
  </si>
  <si>
    <t>УКУПНО</t>
  </si>
  <si>
    <t>2.5. ПУЛС ОИЛ ДОО ШИЛОВО  МБ 20607700  ПИБ 06467636 РАЧ.БР.Р.143/2019</t>
  </si>
  <si>
    <t>2.4. ЕЛЕКТРИЧНА ЕНЕРГИЈА ЗА 4/2020</t>
  </si>
  <si>
    <t>1.7. ИСПЛАТА СИТНИХ РАЧУНА</t>
  </si>
  <si>
    <t>1.8. ВЕЛЕФАРМ ХОЛДИНГ ДОО.МБ 07073712  ПИБ 101736368 РАЧ.БР.0002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</si>
</sst>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4" fontId="4" fillId="0" borderId="0" xfId="0" applyNumberFormat="1" applyFont="1"/>
    <xf numFmtId="0" fontId="4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5" workbookViewId="0">
      <selection activeCell="C12" sqref="C12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5" t="s">
        <v>17</v>
      </c>
    </row>
    <row r="2" spans="1:6" x14ac:dyDescent="0.25">
      <c r="A2" s="22" t="s">
        <v>3</v>
      </c>
      <c r="B2" s="23"/>
      <c r="C2" s="2"/>
    </row>
    <row r="3" spans="1:6" x14ac:dyDescent="0.25">
      <c r="A3" s="3">
        <v>1</v>
      </c>
      <c r="B3" s="3" t="s">
        <v>4</v>
      </c>
      <c r="C3" s="4">
        <v>4404841.4800000004</v>
      </c>
    </row>
    <row r="4" spans="1:6" x14ac:dyDescent="0.25">
      <c r="A4" s="3">
        <v>2</v>
      </c>
      <c r="B4" s="3" t="s">
        <v>14</v>
      </c>
      <c r="C4" s="4">
        <v>0</v>
      </c>
    </row>
    <row r="5" spans="1:6" x14ac:dyDescent="0.25">
      <c r="A5" s="3">
        <v>3</v>
      </c>
      <c r="B5" s="3" t="s">
        <v>15</v>
      </c>
      <c r="C5" s="4">
        <v>0</v>
      </c>
    </row>
    <row r="6" spans="1:6" x14ac:dyDescent="0.25">
      <c r="A6" s="3">
        <v>4</v>
      </c>
      <c r="B6" s="3" t="s">
        <v>5</v>
      </c>
      <c r="C6" s="4">
        <v>0</v>
      </c>
    </row>
    <row r="7" spans="1:6" x14ac:dyDescent="0.25">
      <c r="A7" s="24" t="s">
        <v>6</v>
      </c>
      <c r="B7" s="21"/>
      <c r="C7" s="9">
        <f>SUM(C3:C6)</f>
        <v>4404841.4800000004</v>
      </c>
    </row>
    <row r="8" spans="1:6" ht="18.75" x14ac:dyDescent="0.25">
      <c r="A8" s="25" t="s">
        <v>7</v>
      </c>
      <c r="B8" s="21"/>
      <c r="C8" s="4">
        <v>0</v>
      </c>
    </row>
    <row r="9" spans="1:6" x14ac:dyDescent="0.25">
      <c r="A9" s="3">
        <v>1</v>
      </c>
      <c r="B9" s="5" t="s">
        <v>8</v>
      </c>
      <c r="C9" s="4">
        <v>1510491.43</v>
      </c>
    </row>
    <row r="10" spans="1:6" x14ac:dyDescent="0.25">
      <c r="A10" s="3">
        <v>2</v>
      </c>
      <c r="B10" s="13" t="s">
        <v>13</v>
      </c>
      <c r="C10" s="4">
        <v>0</v>
      </c>
      <c r="E10" s="6"/>
    </row>
    <row r="11" spans="1:6" x14ac:dyDescent="0.25">
      <c r="A11" s="7">
        <v>3</v>
      </c>
      <c r="B11" s="12" t="s">
        <v>12</v>
      </c>
      <c r="C11" s="4">
        <v>0</v>
      </c>
    </row>
    <row r="12" spans="1:6" x14ac:dyDescent="0.25">
      <c r="A12" s="26" t="s">
        <v>9</v>
      </c>
      <c r="B12" s="21"/>
      <c r="C12" s="8">
        <f>+C9+C10+C11</f>
        <v>1510491.43</v>
      </c>
    </row>
    <row r="13" spans="1:6" x14ac:dyDescent="0.25">
      <c r="A13" s="26" t="s">
        <v>10</v>
      </c>
      <c r="B13" s="21"/>
      <c r="C13" s="9">
        <f>C7-C41</f>
        <v>2894350.0500000003</v>
      </c>
    </row>
    <row r="14" spans="1:6" ht="18.75" x14ac:dyDescent="0.3">
      <c r="A14" s="20" t="s">
        <v>11</v>
      </c>
      <c r="B14" s="21"/>
      <c r="C14" s="4"/>
    </row>
    <row r="15" spans="1:6" x14ac:dyDescent="0.25">
      <c r="A15">
        <v>1</v>
      </c>
      <c r="B15" s="10" t="s">
        <v>16</v>
      </c>
      <c r="C15" s="11">
        <f>C16+C17+C18+C19+C20+C21+C23</f>
        <v>168431.07</v>
      </c>
    </row>
    <row r="16" spans="1:6" s="16" customFormat="1" x14ac:dyDescent="0.25">
      <c r="B16" s="12" t="s">
        <v>33</v>
      </c>
      <c r="C16" s="14">
        <v>26000</v>
      </c>
    </row>
    <row r="17" spans="1:3" s="16" customFormat="1" x14ac:dyDescent="0.25">
      <c r="B17" s="12" t="s">
        <v>34</v>
      </c>
      <c r="C17" s="14">
        <v>18500</v>
      </c>
    </row>
    <row r="18" spans="1:3" s="16" customFormat="1" x14ac:dyDescent="0.25">
      <c r="B18" s="12" t="s">
        <v>35</v>
      </c>
      <c r="C18" s="14">
        <v>25320</v>
      </c>
    </row>
    <row r="19" spans="1:3" ht="15.75" customHeight="1" x14ac:dyDescent="0.25">
      <c r="B19" s="12" t="s">
        <v>36</v>
      </c>
      <c r="C19" s="14">
        <v>23511.07</v>
      </c>
    </row>
    <row r="20" spans="1:3" ht="15.75" customHeight="1" x14ac:dyDescent="0.25">
      <c r="B20" s="12" t="s">
        <v>37</v>
      </c>
      <c r="C20" s="14">
        <v>30000</v>
      </c>
    </row>
    <row r="21" spans="1:3" ht="15.75" customHeight="1" x14ac:dyDescent="0.25">
      <c r="B21" s="12" t="s">
        <v>38</v>
      </c>
      <c r="C21" s="14">
        <v>39100</v>
      </c>
    </row>
    <row r="22" spans="1:3" s="17" customFormat="1" ht="15.75" customHeight="1" x14ac:dyDescent="0.25">
      <c r="B22" s="12" t="s">
        <v>42</v>
      </c>
      <c r="C22" s="14">
        <v>0</v>
      </c>
    </row>
    <row r="23" spans="1:3" ht="15.75" customHeight="1" x14ac:dyDescent="0.25">
      <c r="B23" s="12" t="s">
        <v>43</v>
      </c>
      <c r="C23" s="14">
        <v>6000</v>
      </c>
    </row>
    <row r="24" spans="1:3" s="18" customFormat="1" ht="15.75" customHeight="1" x14ac:dyDescent="0.25">
      <c r="A24" s="18">
        <v>2</v>
      </c>
      <c r="B24" s="10" t="s">
        <v>19</v>
      </c>
      <c r="C24" s="11">
        <f>C25+C26+C27+C28+C29</f>
        <v>859924.4</v>
      </c>
    </row>
    <row r="25" spans="1:3" ht="15.75" customHeight="1" x14ac:dyDescent="0.25">
      <c r="B25" s="12" t="s">
        <v>18</v>
      </c>
      <c r="C25" s="14">
        <v>430471.86</v>
      </c>
    </row>
    <row r="26" spans="1:3" ht="15.75" customHeight="1" x14ac:dyDescent="0.25">
      <c r="B26" s="12" t="s">
        <v>31</v>
      </c>
      <c r="C26" s="14">
        <v>175221.01</v>
      </c>
    </row>
    <row r="27" spans="1:3" ht="15.75" customHeight="1" x14ac:dyDescent="0.25">
      <c r="B27" s="12" t="s">
        <v>32</v>
      </c>
      <c r="C27" s="14">
        <v>9000</v>
      </c>
    </row>
    <row r="28" spans="1:3" ht="15.75" customHeight="1" x14ac:dyDescent="0.25">
      <c r="B28" s="12" t="s">
        <v>41</v>
      </c>
      <c r="C28" s="14">
        <v>0</v>
      </c>
    </row>
    <row r="29" spans="1:3" s="18" customFormat="1" ht="15.75" customHeight="1" x14ac:dyDescent="0.25">
      <c r="A29" s="18">
        <v>3</v>
      </c>
      <c r="B29" s="12" t="s">
        <v>40</v>
      </c>
      <c r="C29" s="14">
        <v>245231.53</v>
      </c>
    </row>
    <row r="30" spans="1:3" ht="15.75" customHeight="1" x14ac:dyDescent="0.25">
      <c r="B30" s="10" t="s">
        <v>20</v>
      </c>
      <c r="C30" s="11">
        <f>C31+C32+C33</f>
        <v>101666.67</v>
      </c>
    </row>
    <row r="31" spans="1:3" ht="15.75" customHeight="1" x14ac:dyDescent="0.25">
      <c r="B31" s="12" t="s">
        <v>28</v>
      </c>
      <c r="C31" s="14">
        <v>25313.34</v>
      </c>
    </row>
    <row r="32" spans="1:3" ht="15.75" customHeight="1" x14ac:dyDescent="0.25">
      <c r="B32" s="12" t="s">
        <v>29</v>
      </c>
      <c r="C32" s="14">
        <v>37388.660000000003</v>
      </c>
    </row>
    <row r="33" spans="1:3" s="18" customFormat="1" ht="15.75" customHeight="1" x14ac:dyDescent="0.25">
      <c r="A33" s="18">
        <v>4</v>
      </c>
      <c r="B33" s="12" t="s">
        <v>30</v>
      </c>
      <c r="C33" s="14">
        <v>38964.67</v>
      </c>
    </row>
    <row r="34" spans="1:3" ht="15.75" customHeight="1" x14ac:dyDescent="0.25">
      <c r="B34" s="10" t="s">
        <v>21</v>
      </c>
      <c r="C34" s="11">
        <f>C35+C36+C37+C38+C39+C40</f>
        <v>380469.29000000004</v>
      </c>
    </row>
    <row r="35" spans="1:3" ht="15.75" customHeight="1" x14ac:dyDescent="0.25">
      <c r="B35" s="12" t="s">
        <v>22</v>
      </c>
      <c r="C35" s="14">
        <v>102678.03</v>
      </c>
    </row>
    <row r="36" spans="1:3" ht="15.75" customHeight="1" x14ac:dyDescent="0.25">
      <c r="B36" s="12" t="s">
        <v>23</v>
      </c>
      <c r="C36" s="14">
        <v>17160</v>
      </c>
    </row>
    <row r="37" spans="1:3" ht="15.75" customHeight="1" x14ac:dyDescent="0.25">
      <c r="B37" s="12" t="s">
        <v>24</v>
      </c>
      <c r="C37" s="14">
        <v>6840</v>
      </c>
    </row>
    <row r="38" spans="1:3" ht="15.75" customHeight="1" x14ac:dyDescent="0.25">
      <c r="B38" s="12" t="s">
        <v>25</v>
      </c>
      <c r="C38" s="14">
        <v>81715.5</v>
      </c>
    </row>
    <row r="39" spans="1:3" ht="15.75" customHeight="1" x14ac:dyDescent="0.25">
      <c r="B39" s="12" t="s">
        <v>26</v>
      </c>
      <c r="C39" s="14">
        <v>91925.119999999995</v>
      </c>
    </row>
    <row r="40" spans="1:3" s="18" customFormat="1" ht="15.75" customHeight="1" x14ac:dyDescent="0.25">
      <c r="A40" s="18">
        <v>5</v>
      </c>
      <c r="B40" s="12" t="s">
        <v>27</v>
      </c>
      <c r="C40" s="14">
        <v>80150.64</v>
      </c>
    </row>
    <row r="41" spans="1:3" ht="15.75" customHeight="1" x14ac:dyDescent="0.25">
      <c r="B41" s="19" t="s">
        <v>39</v>
      </c>
      <c r="C41" s="11">
        <f>C34+C30+C24+C15</f>
        <v>1510491.4300000002</v>
      </c>
    </row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2020-05-27T07:28:54Z</dcterms:modified>
</cp:coreProperties>
</file>