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19200" windowHeight="8235" firstSheet="1" activeTab="1"/>
  </bookViews>
  <sheets>
    <sheet name="Sheet1" sheetId="1" r:id="rId1"/>
    <sheet name="Sheet2" sheetId="2" r:id="rId2"/>
    <sheet name="Sheet3" sheetId="3" r:id="rId3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0" i="2" l="1"/>
  <c r="C18" i="2"/>
  <c r="C39" i="2" l="1"/>
  <c r="C15" i="2"/>
  <c r="C8" i="2" l="1"/>
  <c r="C16" i="2" s="1"/>
</calcChain>
</file>

<file path=xl/sharedStrings.xml><?xml version="1.0" encoding="utf-8"?>
<sst xmlns="http://schemas.openxmlformats.org/spreadsheetml/2006/main" count="42" uniqueCount="41">
  <si>
    <t>Назив установе</t>
  </si>
  <si>
    <t>ЗДРАВСТВЕНИ ЦЕНТАР ГЊИЛАНЕ</t>
  </si>
  <si>
    <t>Датум:</t>
  </si>
  <si>
    <t>СТАЊЕ НОВЧАНИХ СРЕДСТАВА НА РАЧУНУ ЗДРАВСТВЕНЕ УСТАНОВЕ НА ДАН</t>
  </si>
  <si>
    <t>СТАЊЕ ПРЕТХОДНОГ ДАНА</t>
  </si>
  <si>
    <t>УКУПНО СТАЊЕ НА РАЧУНУ ЗДРАВСТЕНЕ УСТАНОВЕ НА ДАН</t>
  </si>
  <si>
    <t>ПРИПРЕМЉЕНА И ИЗВРШЕНА ПЛАЋАЊА</t>
  </si>
  <si>
    <t>УКУПНА ПРИПРЕМЉЕНА И ИЗВРШЕНА ПЛАЋАЊА</t>
  </si>
  <si>
    <t>САЛДО</t>
  </si>
  <si>
    <t>ИЗВРШЕНЕ ИСПЛАТЕ</t>
  </si>
  <si>
    <t>УКУПНО</t>
  </si>
  <si>
    <t xml:space="preserve">МАТЕРИЈАЛНИ И ОСТАЛИ ТРОШКОВИ </t>
  </si>
  <si>
    <t>ПЛАЋЕНИ ТРОШКОВИ ПО УГОВОРУ ЗА 2021</t>
  </si>
  <si>
    <t>ПЛАЋЕНИ ТРОШКОВИ ЗА ИНВАЛИДЕ</t>
  </si>
  <si>
    <t>ПОВРАЋАЈ ПОГРЕШНО УПЛАЋЕНИХ СРЕДСТАВА</t>
  </si>
  <si>
    <t xml:space="preserve">ПРИЛИВ СРЕДСТАВА ОД РФЗО ПО УГОВОРУ ЗА 2021 </t>
  </si>
  <si>
    <t>ПЛАЋЕНИ ТРОШКОВИ ЗА ЕНЕРГЕНТЕ</t>
  </si>
  <si>
    <t>ПРИЛИВ СРЕДСТАВА ОД РФЗО ПО УГОВОРУ 2021 ЗА ЕНЕРГЕНТЕ СЗЗ</t>
  </si>
  <si>
    <t>ПРИЛИВ СРЕДСТАВА ОД РФЗО ПО УГОВОРУ 2021 ЗА ЕНЕРГЕНТЕ ПЗЗ</t>
  </si>
  <si>
    <t>ПРИЛИВ СРЕДСТАВА ОД ИЗВРШЕНИХ УСЛУГА</t>
  </si>
  <si>
    <t>20,04,2021</t>
  </si>
  <si>
    <t>ИСХРАНА</t>
  </si>
  <si>
    <t>1.1. ПЛАВА ЗВЕЗДА ДОО СТРАЖА  МБ  21302201  ПИБ 110124123</t>
  </si>
  <si>
    <t>2.1. ДАС СИСТЕМ ДОО ВРАЊЕ МБ 17290495  ПИБ 100403159</t>
  </si>
  <si>
    <t>2.2. АУТО ПРОМЕТ ВРАЊЕ МБ 60324131  ПИБ 104581884</t>
  </si>
  <si>
    <t>2.3. РЕФИЛ ПРИНТ ВРАЊЕ МБ  62902442  ПИБ 107666408</t>
  </si>
  <si>
    <t>2.4. ПО УГОВОРУ  ЗА 2/2021</t>
  </si>
  <si>
    <t>2.5. ПИД -2-2021</t>
  </si>
  <si>
    <t>2.6. ПО УГОВОРУ 03/2021</t>
  </si>
  <si>
    <t>2.7. ПИД 3-2021</t>
  </si>
  <si>
    <t>2.8. ПО УГОВОРУ 01/2021</t>
  </si>
  <si>
    <t>2.9. ПИД 2/2021</t>
  </si>
  <si>
    <t>3.0. ПИД 2-2021</t>
  </si>
  <si>
    <t>3.1. ПО УГОВОРУ 2/2021</t>
  </si>
  <si>
    <t>3.2. ПО УГОВОРУ 2/2021</t>
  </si>
  <si>
    <t>3.3. ПИД 2/2021</t>
  </si>
  <si>
    <t>3.4. ПИД 2/2021</t>
  </si>
  <si>
    <t>3.5. УГОВОР О ДОПУНСКОМ РАДУ</t>
  </si>
  <si>
    <t>3.6. ПИД 2/2021</t>
  </si>
  <si>
    <t>3.7. УГОВОР О ДОПУНСКОМ РРАДУ</t>
  </si>
  <si>
    <t>3.8. МИНИСТАРСТВО ФИНАНСИЈА - УПРАВА ЗА ТРЕЗОР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</si>
</sst>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0\ [$Дин.-281A]"/>
    <numFmt numFmtId="165" formatCode="#.##0.00\ [$Дин.-281A]"/>
    <numFmt numFmtId="166" formatCode="#,##0.00\ [$Дин.-C1A]"/>
  </numFmts>
  <fonts count="6" x14ac:knownFonts="1">
    <font>
      <sz val="11"/>
      <color rgb="FF000000"/>
      <name val="Calibri"/>
    </font>
    <font>
      <b/>
      <sz val="14"/>
      <color rgb="FF000000"/>
      <name val="Calibri"/>
      <family val="2"/>
    </font>
    <font>
      <b/>
      <sz val="11"/>
      <color rgb="FF000000"/>
      <name val="Calibri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2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1">
    <xf numFmtId="0" fontId="0" fillId="0" borderId="0" xfId="0" applyFont="1" applyAlignment="1"/>
    <xf numFmtId="0" fontId="1" fillId="0" borderId="0" xfId="0" applyFont="1"/>
    <xf numFmtId="0" fontId="0" fillId="0" borderId="0" xfId="0" applyFont="1" applyAlignment="1">
      <alignment horizontal="center"/>
    </xf>
    <xf numFmtId="0" fontId="0" fillId="0" borderId="1" xfId="0" applyFont="1" applyBorder="1"/>
    <xf numFmtId="164" fontId="0" fillId="0" borderId="1" xfId="0" applyNumberFormat="1" applyFont="1" applyBorder="1"/>
    <xf numFmtId="165" fontId="0" fillId="0" borderId="0" xfId="0" applyNumberFormat="1" applyFont="1"/>
    <xf numFmtId="0" fontId="0" fillId="0" borderId="2" xfId="0" applyFont="1" applyBorder="1"/>
    <xf numFmtId="166" fontId="0" fillId="0" borderId="1" xfId="0" applyNumberFormat="1" applyFont="1" applyBorder="1"/>
    <xf numFmtId="164" fontId="2" fillId="0" borderId="1" xfId="0" applyNumberFormat="1" applyFont="1" applyBorder="1"/>
    <xf numFmtId="0" fontId="2" fillId="0" borderId="1" xfId="0" applyFont="1" applyBorder="1" applyAlignment="1">
      <alignment horizontal="left"/>
    </xf>
    <xf numFmtId="0" fontId="4" fillId="0" borderId="1" xfId="0" applyFont="1" applyBorder="1" applyAlignment="1">
      <alignment horizontal="left"/>
    </xf>
    <xf numFmtId="0" fontId="4" fillId="0" borderId="1" xfId="0" applyFont="1" applyBorder="1"/>
    <xf numFmtId="0" fontId="4" fillId="0" borderId="0" xfId="0" applyFont="1" applyAlignment="1"/>
    <xf numFmtId="0" fontId="2" fillId="0" borderId="1" xfId="0" applyFont="1" applyBorder="1" applyAlignment="1">
      <alignment horizontal="center"/>
    </xf>
    <xf numFmtId="0" fontId="4" fillId="0" borderId="1" xfId="0" applyFont="1" applyBorder="1" applyAlignment="1">
      <alignment wrapText="1"/>
    </xf>
    <xf numFmtId="0" fontId="2" fillId="0" borderId="0" xfId="0" applyFont="1" applyAlignment="1"/>
    <xf numFmtId="164" fontId="2" fillId="0" borderId="1" xfId="0" quotePrefix="1" applyNumberFormat="1" applyFont="1" applyBorder="1" applyAlignment="1">
      <alignment horizontal="right"/>
    </xf>
    <xf numFmtId="164" fontId="4" fillId="0" borderId="1" xfId="0" quotePrefix="1" applyNumberFormat="1" applyFont="1" applyBorder="1" applyAlignment="1">
      <alignment horizontal="right"/>
    </xf>
    <xf numFmtId="164" fontId="4" fillId="0" borderId="1" xfId="0" applyNumberFormat="1" applyFont="1" applyBorder="1"/>
    <xf numFmtId="0" fontId="0" fillId="0" borderId="0" xfId="0" applyFont="1" applyAlignment="1"/>
    <xf numFmtId="0" fontId="1" fillId="0" borderId="0" xfId="0" applyFont="1" applyAlignment="1">
      <alignment horizontal="right"/>
    </xf>
    <xf numFmtId="14" fontId="5" fillId="0" borderId="0" xfId="0" applyNumberFormat="1" applyFont="1"/>
    <xf numFmtId="0" fontId="0" fillId="0" borderId="0" xfId="0" applyFont="1" applyAlignment="1"/>
    <xf numFmtId="0" fontId="0" fillId="0" borderId="0" xfId="0" applyFont="1" applyAlignment="1"/>
    <xf numFmtId="0" fontId="1" fillId="0" borderId="2" xfId="0" applyFont="1" applyBorder="1" applyAlignment="1">
      <alignment horizontal="center"/>
    </xf>
    <xf numFmtId="0" fontId="3" fillId="0" borderId="3" xfId="0" applyFont="1" applyBorder="1"/>
    <xf numFmtId="0" fontId="1" fillId="0" borderId="0" xfId="0" applyFont="1" applyAlignment="1">
      <alignment horizontal="center" vertical="center" wrapText="1"/>
    </xf>
    <xf numFmtId="0" fontId="0" fillId="0" borderId="0" xfId="0" applyFont="1" applyAlignment="1"/>
    <xf numFmtId="0" fontId="2" fillId="0" borderId="2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1:A100"/>
  <sheetViews>
    <sheetView workbookViewId="0"/>
  </sheetViews>
  <sheetFormatPr defaultColWidth="14.42578125" defaultRowHeight="15" customHeight="1" x14ac:dyDescent="0.25"/>
  <cols>
    <col min="1" max="6" width="8.7109375" customWidth="1"/>
  </cols>
  <sheetData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</sheetData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9"/>
  <sheetViews>
    <sheetView tabSelected="1" zoomScale="110" zoomScaleNormal="110" workbookViewId="0">
      <selection activeCell="C11" sqref="C11"/>
    </sheetView>
  </sheetViews>
  <sheetFormatPr defaultColWidth="14.42578125" defaultRowHeight="15" customHeight="1" x14ac:dyDescent="0.25"/>
  <cols>
    <col min="1" max="1" width="19.28515625" customWidth="1"/>
    <col min="2" max="2" width="76.42578125" customWidth="1"/>
    <col min="3" max="3" width="20.140625" customWidth="1"/>
    <col min="4" max="4" width="6" customWidth="1"/>
    <col min="5" max="5" width="18.140625" customWidth="1"/>
    <col min="6" max="6" width="13.5703125" customWidth="1"/>
  </cols>
  <sheetData>
    <row r="1" spans="1:6" ht="18.75" x14ac:dyDescent="0.3">
      <c r="A1" s="1" t="s">
        <v>0</v>
      </c>
      <c r="B1" s="1" t="s">
        <v>1</v>
      </c>
      <c r="E1" s="20" t="s">
        <v>2</v>
      </c>
      <c r="F1" s="21" t="s">
        <v>20</v>
      </c>
    </row>
    <row r="2" spans="1:6" x14ac:dyDescent="0.25">
      <c r="A2" s="26" t="s">
        <v>3</v>
      </c>
      <c r="B2" s="27"/>
      <c r="C2" s="2"/>
    </row>
    <row r="3" spans="1:6" x14ac:dyDescent="0.25">
      <c r="A3" s="3">
        <v>1</v>
      </c>
      <c r="B3" s="3" t="s">
        <v>4</v>
      </c>
      <c r="C3" s="4">
        <v>1093559.08</v>
      </c>
    </row>
    <row r="4" spans="1:6" x14ac:dyDescent="0.25">
      <c r="A4" s="3">
        <v>2</v>
      </c>
      <c r="B4" s="11" t="s">
        <v>15</v>
      </c>
      <c r="C4" s="4">
        <v>0</v>
      </c>
    </row>
    <row r="5" spans="1:6" x14ac:dyDescent="0.25">
      <c r="A5" s="3">
        <v>3</v>
      </c>
      <c r="B5" s="11" t="s">
        <v>17</v>
      </c>
      <c r="C5" s="4">
        <v>0</v>
      </c>
    </row>
    <row r="6" spans="1:6" x14ac:dyDescent="0.25">
      <c r="A6" s="3">
        <v>4</v>
      </c>
      <c r="B6" s="11" t="s">
        <v>18</v>
      </c>
      <c r="C6" s="4">
        <v>0</v>
      </c>
    </row>
    <row r="7" spans="1:6" s="22" customFormat="1" x14ac:dyDescent="0.25">
      <c r="A7" s="6">
        <v>5</v>
      </c>
      <c r="B7" s="11" t="s">
        <v>19</v>
      </c>
      <c r="C7" s="4">
        <v>0</v>
      </c>
    </row>
    <row r="8" spans="1:6" x14ac:dyDescent="0.25">
      <c r="A8" s="28" t="s">
        <v>5</v>
      </c>
      <c r="B8" s="25"/>
      <c r="C8" s="8">
        <f>SUM(C3:C7)</f>
        <v>1093559.08</v>
      </c>
    </row>
    <row r="9" spans="1:6" ht="18.75" x14ac:dyDescent="0.25">
      <c r="A9" s="29" t="s">
        <v>6</v>
      </c>
      <c r="B9" s="25"/>
      <c r="C9" s="4">
        <v>0</v>
      </c>
    </row>
    <row r="10" spans="1:6" x14ac:dyDescent="0.25">
      <c r="A10" s="3">
        <v>1</v>
      </c>
      <c r="B10" s="14" t="s">
        <v>12</v>
      </c>
      <c r="C10" s="18">
        <v>74213.33</v>
      </c>
    </row>
    <row r="11" spans="1:6" x14ac:dyDescent="0.25">
      <c r="A11" s="3">
        <v>2</v>
      </c>
      <c r="B11" s="14" t="s">
        <v>16</v>
      </c>
      <c r="C11" s="4">
        <v>0</v>
      </c>
      <c r="E11" s="5"/>
    </row>
    <row r="12" spans="1:6" s="19" customFormat="1" x14ac:dyDescent="0.25">
      <c r="A12" s="6">
        <v>3</v>
      </c>
      <c r="B12" s="10" t="s">
        <v>13</v>
      </c>
      <c r="C12" s="4">
        <v>0</v>
      </c>
      <c r="E12" s="5"/>
    </row>
    <row r="13" spans="1:6" x14ac:dyDescent="0.25">
      <c r="A13" s="6">
        <v>4</v>
      </c>
      <c r="B13" s="10" t="s">
        <v>11</v>
      </c>
      <c r="C13" s="4">
        <v>604267.38</v>
      </c>
    </row>
    <row r="14" spans="1:6" x14ac:dyDescent="0.25">
      <c r="A14" s="6">
        <v>5</v>
      </c>
      <c r="B14" s="10" t="s">
        <v>14</v>
      </c>
      <c r="C14" s="7">
        <v>0</v>
      </c>
    </row>
    <row r="15" spans="1:6" x14ac:dyDescent="0.25">
      <c r="A15" s="30" t="s">
        <v>7</v>
      </c>
      <c r="B15" s="25"/>
      <c r="C15" s="8">
        <f>C10+C11+C12+C13+C14</f>
        <v>678480.71</v>
      </c>
    </row>
    <row r="16" spans="1:6" x14ac:dyDescent="0.25">
      <c r="A16" s="30" t="s">
        <v>8</v>
      </c>
      <c r="B16" s="25"/>
      <c r="C16" s="8">
        <f>C8-C39</f>
        <v>415078.37000000011</v>
      </c>
    </row>
    <row r="17" spans="1:3" s="15" customFormat="1" ht="15.75" customHeight="1" x14ac:dyDescent="0.3">
      <c r="A17" s="24" t="s">
        <v>9</v>
      </c>
      <c r="B17" s="25"/>
      <c r="C17" s="16"/>
    </row>
    <row r="18" spans="1:3" s="12" customFormat="1" ht="15.75" customHeight="1" x14ac:dyDescent="0.25">
      <c r="A18" s="15">
        <v>1</v>
      </c>
      <c r="B18" s="9" t="s">
        <v>21</v>
      </c>
      <c r="C18" s="16">
        <f>C19</f>
        <v>74213.33</v>
      </c>
    </row>
    <row r="19" spans="1:3" s="12" customFormat="1" ht="15.75" customHeight="1" x14ac:dyDescent="0.25">
      <c r="B19" s="10" t="s">
        <v>22</v>
      </c>
      <c r="C19" s="17">
        <v>74213.33</v>
      </c>
    </row>
    <row r="20" spans="1:3" s="15" customFormat="1" ht="15.75" customHeight="1" x14ac:dyDescent="0.25">
      <c r="A20" s="15">
        <v>2</v>
      </c>
      <c r="B20" s="9" t="s">
        <v>11</v>
      </c>
      <c r="C20" s="16">
        <f>C21+C22+C23+C24+C25+C26+C27+C28+C29+C30+C31+C32+C33+C34+C35+C36+C37+C38</f>
        <v>604267.38</v>
      </c>
    </row>
    <row r="21" spans="1:3" s="12" customFormat="1" ht="15.75" customHeight="1" x14ac:dyDescent="0.25">
      <c r="B21" s="10" t="s">
        <v>23</v>
      </c>
      <c r="C21" s="17">
        <v>100000</v>
      </c>
    </row>
    <row r="22" spans="1:3" s="12" customFormat="1" ht="15.75" customHeight="1" x14ac:dyDescent="0.25">
      <c r="B22" s="10" t="s">
        <v>24</v>
      </c>
      <c r="C22" s="17">
        <v>60000</v>
      </c>
    </row>
    <row r="23" spans="1:3" ht="15" customHeight="1" x14ac:dyDescent="0.25">
      <c r="B23" s="10" t="s">
        <v>25</v>
      </c>
      <c r="C23" s="17">
        <v>13800</v>
      </c>
    </row>
    <row r="24" spans="1:3" ht="15" customHeight="1" x14ac:dyDescent="0.25">
      <c r="B24" s="10" t="s">
        <v>26</v>
      </c>
      <c r="C24" s="17">
        <v>17636.91</v>
      </c>
    </row>
    <row r="25" spans="1:3" ht="15" customHeight="1" x14ac:dyDescent="0.25">
      <c r="B25" s="10" t="s">
        <v>27</v>
      </c>
      <c r="C25" s="17">
        <v>3112.4</v>
      </c>
    </row>
    <row r="26" spans="1:3" s="23" customFormat="1" ht="15" customHeight="1" x14ac:dyDescent="0.25">
      <c r="B26" s="10" t="s">
        <v>28</v>
      </c>
      <c r="C26" s="17">
        <v>44152.76</v>
      </c>
    </row>
    <row r="27" spans="1:3" s="23" customFormat="1" ht="15" customHeight="1" x14ac:dyDescent="0.25">
      <c r="B27" s="10" t="s">
        <v>29</v>
      </c>
      <c r="C27" s="17">
        <v>26274.5</v>
      </c>
    </row>
    <row r="28" spans="1:3" s="23" customFormat="1" ht="15" customHeight="1" x14ac:dyDescent="0.25">
      <c r="B28" s="10" t="s">
        <v>30</v>
      </c>
      <c r="C28" s="17">
        <v>30000</v>
      </c>
    </row>
    <row r="29" spans="1:3" s="23" customFormat="1" ht="15" customHeight="1" x14ac:dyDescent="0.25">
      <c r="B29" s="10" t="s">
        <v>31</v>
      </c>
      <c r="C29" s="17">
        <v>17169.810000000001</v>
      </c>
    </row>
    <row r="30" spans="1:3" s="23" customFormat="1" ht="15" customHeight="1" x14ac:dyDescent="0.25">
      <c r="B30" s="10" t="s">
        <v>32</v>
      </c>
      <c r="C30" s="17">
        <v>18314.27</v>
      </c>
    </row>
    <row r="31" spans="1:3" s="23" customFormat="1" ht="15" customHeight="1" x14ac:dyDescent="0.25">
      <c r="B31" s="10" t="s">
        <v>33</v>
      </c>
      <c r="C31" s="17">
        <v>32000</v>
      </c>
    </row>
    <row r="32" spans="1:3" s="23" customFormat="1" ht="15" customHeight="1" x14ac:dyDescent="0.25">
      <c r="B32" s="10" t="s">
        <v>34</v>
      </c>
      <c r="C32" s="17">
        <v>12000</v>
      </c>
    </row>
    <row r="33" spans="2:3" s="23" customFormat="1" ht="15" customHeight="1" x14ac:dyDescent="0.25">
      <c r="B33" s="10" t="s">
        <v>35</v>
      </c>
      <c r="C33" s="17">
        <v>6867.93</v>
      </c>
    </row>
    <row r="34" spans="2:3" s="23" customFormat="1" ht="15" customHeight="1" x14ac:dyDescent="0.25">
      <c r="B34" s="10" t="s">
        <v>36</v>
      </c>
      <c r="C34" s="17">
        <v>40062.89</v>
      </c>
    </row>
    <row r="35" spans="2:3" s="23" customFormat="1" ht="15" customHeight="1" x14ac:dyDescent="0.25">
      <c r="B35" s="10" t="s">
        <v>37</v>
      </c>
      <c r="C35" s="17">
        <v>70000</v>
      </c>
    </row>
    <row r="36" spans="2:3" s="23" customFormat="1" ht="15" customHeight="1" x14ac:dyDescent="0.25">
      <c r="B36" s="10" t="s">
        <v>38</v>
      </c>
      <c r="C36" s="17">
        <v>40062.89</v>
      </c>
    </row>
    <row r="37" spans="2:3" s="23" customFormat="1" ht="15" customHeight="1" x14ac:dyDescent="0.25">
      <c r="B37" s="10" t="s">
        <v>39</v>
      </c>
      <c r="C37" s="17">
        <v>70000</v>
      </c>
    </row>
    <row r="38" spans="2:3" s="23" customFormat="1" ht="15.75" customHeight="1" x14ac:dyDescent="0.25">
      <c r="B38" s="10" t="s">
        <v>40</v>
      </c>
      <c r="C38" s="17">
        <v>2813.02</v>
      </c>
    </row>
    <row r="39" spans="2:3" ht="15" customHeight="1" x14ac:dyDescent="0.25">
      <c r="B39" s="13" t="s">
        <v>10</v>
      </c>
      <c r="C39" s="16">
        <f>C18+C20</f>
        <v>678480.71</v>
      </c>
    </row>
  </sheetData>
  <mergeCells count="6">
    <mergeCell ref="A17:B17"/>
    <mergeCell ref="A2:B2"/>
    <mergeCell ref="A8:B8"/>
    <mergeCell ref="A9:B9"/>
    <mergeCell ref="A15:B15"/>
    <mergeCell ref="A16:B16"/>
  </mergeCells>
  <pageMargins left="0.7" right="0.7" top="0.75" bottom="0.75" header="0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1:A100"/>
  <sheetViews>
    <sheetView workbookViewId="0"/>
  </sheetViews>
  <sheetFormatPr defaultColWidth="14.42578125" defaultRowHeight="15" customHeight="1" x14ac:dyDescent="0.25"/>
  <cols>
    <col min="1" max="6" width="8.7109375" customWidth="1"/>
  </cols>
  <sheetData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2006-09-16T00:00:00Z</dcterms:created>
  <dcterms:modified xsi:type="dcterms:W3CDTF">2021-04-21T05:38:27Z</dcterms:modified>
</cp:coreProperties>
</file>